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72.17.97.165\Rodrigo\INFORMACION CEACO\2DO TRIMESTRE 2025\CONSOLIDADO II T 2025\"/>
    </mc:Choice>
  </mc:AlternateContent>
  <xr:revisionPtr revIDLastSave="0" documentId="13_ncr:1_{3B76D269-BCB2-43F1-99AB-E793F63AF439}" xr6:coauthVersionLast="47" xr6:coauthVersionMax="47" xr10:uidLastSave="{00000000-0000-0000-0000-000000000000}"/>
  <bookViews>
    <workbookView xWindow="3120" yWindow="3120" windowWidth="15885" windowHeight="9360" xr2:uid="{4DBCBAB7-A70B-485F-9FAC-690C3126FDBA}"/>
  </bookViews>
  <sheets>
    <sheet name="ESF DETALLADO 8" sheetId="1" r:id="rId1"/>
  </sheets>
  <definedNames>
    <definedName name="_xlnm.Print_Area" localSheetId="0">'ESF DETALLADO 8'!$B$2:$H$74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F32" i="1"/>
  <c r="C32" i="1"/>
  <c r="F28" i="1"/>
  <c r="C26" i="1"/>
  <c r="F24" i="1"/>
  <c r="F20" i="1"/>
  <c r="C18" i="1"/>
  <c r="F10" i="1"/>
  <c r="F47" i="1" s="1"/>
  <c r="F57" i="1" s="1"/>
  <c r="F73" i="1" s="1"/>
  <c r="C10" i="1"/>
  <c r="C47" i="1" s="1"/>
  <c r="C60" i="1" s="1"/>
  <c r="G7" i="1"/>
  <c r="F7" i="1"/>
  <c r="B2" i="1"/>
</calcChain>
</file>

<file path=xl/sharedStrings.xml><?xml version="1.0" encoding="utf-8"?>
<sst xmlns="http://schemas.openxmlformats.org/spreadsheetml/2006/main" count="125" uniqueCount="124">
  <si>
    <t>Gobierno del Estado de Oaxaca</t>
  </si>
  <si>
    <t>Estado de Situación Financiera Detallado Consolidado - LDF</t>
  </si>
  <si>
    <t>(Pesos)</t>
  </si>
  <si>
    <t>Concepto</t>
  </si>
  <si>
    <t>30 de 
junio 2025</t>
  </si>
  <si>
    <t>31 de 
diciembre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</si>
  <si>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</si>
  <si>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</si>
  <si>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</si>
  <si>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</si>
  <si>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</si>
  <si>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</si>
  <si>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</si>
  <si>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</si>
  <si>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</si>
  <si>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</si>
  <si>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</si>
  <si>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</si>
  <si>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</si>
  <si>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</si>
  <si>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</si>
  <si>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</si>
  <si>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</si>
  <si>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</si>
  <si>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</si>
  <si>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</si>
  <si>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</si>
  <si>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</si>
  <si>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</si>
  <si>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</si>
  <si>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</si>
  <si>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</si>
  <si>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</si>
  <si>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</si>
  <si>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</si>
  <si>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</si>
  <si>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</si>
  <si>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</si>
  <si>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</si>
  <si>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</si>
  <si>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</si>
  <si>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</si>
  <si>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</si>
  <si>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</si>
  <si>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</si>
  <si>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</si>
  <si>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</si>
  <si>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</si>
  <si>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</si>
  <si>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</si>
  <si>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</si>
  <si>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</si>
  <si>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</si>
  <si>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</si>
  <si>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</si>
  <si>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</si>
  <si>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</si>
  <si>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</si>
  <si>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</si>
  <si>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</si>
  <si>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</si>
  <si>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</si>
  <si>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</si>
  <si>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</si>
  <si>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</si>
  <si>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</si>
  <si>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</si>
  <si>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</si>
  <si>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</si>
  <si>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</si>
  <si>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</si>
  <si>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</si>
  <si>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</si>
  <si>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</si>
  <si>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</si>
  <si>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</si>
  <si>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</si>
  <si>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</si>
  <si>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</si>
  <si>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</si>
  <si>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</si>
  <si>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</si>
  <si>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</si>
  <si>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</si>
  <si>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</si>
  <si>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</si>
  <si>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</si>
  <si>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</si>
  <si>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</si>
  <si>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</si>
  <si>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</si>
  <si>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</si>
  <si>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</si>
  <si>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</si>
  <si>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</si>
  <si>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</si>
  <si>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</si>
  <si>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</si>
  <si>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</si>
  <si>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</si>
  <si>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</si>
  <si>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</si>
  <si>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</si>
  <si>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</si>
  <si>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</si>
  <si>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</si>
  <si>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</si>
  <si>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</si>
  <si>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</si>
  <si>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</si>
  <si>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</si>
  <si>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</si>
  <si>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</si>
  <si>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</si>
  <si>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</si>
  <si>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</si>
  <si>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</si>
  <si>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</si>
  <si>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</si>
  <si>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</si>
  <si>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</si>
  <si>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</si>
  <si>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</si>
  <si>
    <t>Al 30 de marzo de 2025 y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</si>
</sst>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sz val="9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3" fillId="0" borderId="0" xfId="1" applyFont="1" applyAlignment="1">
      <alignment vertical="center" wrapText="1"/>
    </xf>
    <xf numFmtId="0" fontId="2" fillId="0" borderId="0" xfId="1" applyFont="1"/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5" fillId="0" borderId="0" xfId="1" applyFont="1" applyAlignment="1">
      <alignment horizontal="left" vertical="center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4" fillId="0" borderId="0" xfId="1" applyFont="1" applyAlignment="1">
      <alignment horizontal="left" vertical="top" indent="1"/>
    </xf>
    <xf numFmtId="0" fontId="5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4" fillId="0" borderId="0" xfId="1" applyNumberFormat="1" applyFont="1" applyAlignment="1">
      <alignment horizontal="left" vertical="top"/>
    </xf>
    <xf numFmtId="164" fontId="4" fillId="0" borderId="0" xfId="2" applyNumberFormat="1" applyFont="1" applyAlignment="1">
      <alignment horizontal="left" vertical="top"/>
    </xf>
    <xf numFmtId="164" fontId="5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4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4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4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4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4" fillId="0" borderId="0" xfId="1" applyFont="1" applyAlignment="1">
      <alignment horizontal="left" vertical="top" wrapText="1"/>
    </xf>
    <xf numFmtId="0" fontId="5" fillId="0" borderId="0" xfId="1" applyFont="1"/>
    <xf numFmtId="43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</cellXfs>
  <cellStyles count="4">
    <cellStyle name="Millares 2" xfId="2" xr:uid="{00B1C1CE-D8E9-491C-BF27-12644D6A69C4}"/>
    <cellStyle name="Normal" xfId="0" builtinId="0"/>
    <cellStyle name="Normal 5" xfId="1" xr:uid="{B9257180-51AA-4943-A18E-8BB60EE9C312}"/>
    <cellStyle name="Normal 5 2" xfId="3" xr:uid="{3BC75021-2530-4380-90E5-F477E72373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460C86-1AF7-4808-ACAF-79DBD8556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89945-E124-4C2F-87DC-8C8E8CD4D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DE32C-C7A6-4BEE-98A4-65D8608AF24A}">
  <sheetPr>
    <tabColor theme="8"/>
    <pageSetUpPr fitToPage="1"/>
  </sheetPr>
  <dimension ref="B1:W273"/>
  <sheetViews>
    <sheetView showGridLines="0" tabSelected="1" view="pageBreakPreview" topLeftCell="B1" zoomScale="115" zoomScaleNormal="115" zoomScaleSheetLayoutView="115" zoomScalePageLayoutView="115" workbookViewId="0">
      <selection activeCell="B5" sqref="B5:G5"/>
    </sheetView>
  </sheetViews>
  <sheetFormatPr baseColWidth="10" defaultRowHeight="12"/>
  <cols>
    <col min="1" max="1" width="2.42578125" style="4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4" customWidth="1"/>
    <col min="9" max="9" width="12" style="4" customWidth="1"/>
    <col min="10" max="10" width="8.140625" style="77" customWidth="1"/>
    <col min="11" max="23" width="8.140625" style="4" customWidth="1"/>
    <col min="24" max="16384" width="11.42578125" style="4"/>
  </cols>
  <sheetData>
    <row r="1" spans="2:23" ht="22.5" customHeight="1">
      <c r="H1" s="3"/>
      <c r="J1" s="4"/>
    </row>
    <row r="2" spans="2:23" s="6" customFormat="1" ht="16.5" customHeight="1">
      <c r="B2" s="78" t="str">
        <f>#REF!</f>
        <v>2do. Informe Trimestral de Avance de Gestión 2025</v>
      </c>
      <c r="C2" s="79"/>
      <c r="D2" s="79"/>
      <c r="E2" s="79"/>
      <c r="F2" s="79"/>
      <c r="G2" s="79"/>
      <c r="H2" s="3"/>
      <c r="I2" s="3"/>
      <c r="J2" s="4"/>
      <c r="K2" s="4"/>
      <c r="L2" s="4"/>
      <c r="M2" s="4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s="6" customFormat="1" ht="16.5" customHeight="1">
      <c r="B3" s="78" t="s">
        <v>0</v>
      </c>
      <c r="C3" s="79"/>
      <c r="D3" s="79"/>
      <c r="E3" s="79"/>
      <c r="F3" s="79"/>
      <c r="G3" s="79"/>
      <c r="H3" s="3"/>
      <c r="I3" s="3"/>
      <c r="J3" s="4"/>
      <c r="K3" s="4"/>
      <c r="L3" s="4"/>
      <c r="M3" s="4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s="6" customFormat="1" ht="16.5" customHeight="1">
      <c r="B4" s="79" t="s">
        <v>1</v>
      </c>
      <c r="C4" s="79"/>
      <c r="D4" s="79"/>
      <c r="E4" s="79"/>
      <c r="F4" s="79"/>
      <c r="G4" s="79"/>
      <c r="H4" s="3"/>
      <c r="I4" s="3"/>
      <c r="J4" s="4"/>
      <c r="K4" s="4"/>
      <c r="L4" s="4"/>
      <c r="M4" s="4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s="6" customFormat="1" ht="16.5" customHeight="1">
      <c r="B5" s="78" t="s">
        <v>123</v>
      </c>
      <c r="C5" s="79"/>
      <c r="D5" s="79"/>
      <c r="E5" s="79"/>
      <c r="F5" s="79"/>
      <c r="G5" s="79"/>
      <c r="H5" s="7"/>
      <c r="I5" s="5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2:23" s="6" customFormat="1" ht="16.5" customHeight="1">
      <c r="B6" s="80" t="s">
        <v>2</v>
      </c>
      <c r="C6" s="80"/>
      <c r="D6" s="80"/>
      <c r="E6" s="80"/>
      <c r="F6" s="80"/>
      <c r="G6" s="80"/>
      <c r="I6" s="5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2:23" ht="34.5" customHeight="1">
      <c r="B7" s="9" t="s">
        <v>3</v>
      </c>
      <c r="C7" s="10" t="s">
        <v>4</v>
      </c>
      <c r="D7" s="11" t="s">
        <v>5</v>
      </c>
      <c r="E7" s="12" t="s">
        <v>3</v>
      </c>
      <c r="F7" s="13" t="str">
        <f>C7</f>
        <v>30 de 
junio 2025</v>
      </c>
      <c r="G7" s="11" t="str">
        <f>D7</f>
        <v>31 de 
diciembre 2024</v>
      </c>
      <c r="I7" s="7"/>
      <c r="J7" s="14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2:23" ht="13.5" customHeight="1">
      <c r="B8" s="15" t="s">
        <v>6</v>
      </c>
      <c r="C8" s="16"/>
      <c r="D8" s="17"/>
      <c r="E8" s="18" t="s">
        <v>7</v>
      </c>
      <c r="F8" s="19"/>
      <c r="G8" s="20"/>
      <c r="H8" s="7"/>
      <c r="I8" s="7"/>
      <c r="J8" s="1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2:23" s="29" customFormat="1" ht="13.5" customHeight="1">
      <c r="B9" s="21" t="s">
        <v>8</v>
      </c>
      <c r="C9" s="22"/>
      <c r="D9" s="23"/>
      <c r="E9" s="24" t="s">
        <v>9</v>
      </c>
      <c r="F9" s="25"/>
      <c r="G9" s="26"/>
      <c r="H9" s="27"/>
      <c r="I9" s="27"/>
      <c r="J9" s="2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2:23" ht="13.5" customHeight="1">
      <c r="B10" s="30" t="s">
        <v>10</v>
      </c>
      <c r="C10" s="31">
        <f>SUM(C11:C17)</f>
        <v>15005832836.539999</v>
      </c>
      <c r="D10" s="32">
        <v>7711225100</v>
      </c>
      <c r="E10" s="33" t="s">
        <v>11</v>
      </c>
      <c r="F10" s="34">
        <f>SUM(F11:F19)</f>
        <v>5114141428.0200014</v>
      </c>
      <c r="G10" s="32">
        <v>4490089947.0500002</v>
      </c>
      <c r="H10" s="35"/>
      <c r="I10" s="36"/>
      <c r="J10" s="3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2:23" ht="13.5" customHeight="1">
      <c r="B11" s="38" t="s">
        <v>12</v>
      </c>
      <c r="C11" s="39">
        <v>1672823.48</v>
      </c>
      <c r="D11" s="40">
        <v>756601</v>
      </c>
      <c r="E11" s="41" t="s">
        <v>13</v>
      </c>
      <c r="F11" s="42">
        <v>50872725.18</v>
      </c>
      <c r="G11" s="40">
        <v>41749791</v>
      </c>
      <c r="H11" s="7"/>
      <c r="I11" s="36"/>
      <c r="J11" s="3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2:23" ht="13.5" customHeight="1">
      <c r="B12" s="38" t="s">
        <v>14</v>
      </c>
      <c r="C12" s="43">
        <v>4623780982.5500002</v>
      </c>
      <c r="D12" s="40">
        <v>4013869395</v>
      </c>
      <c r="E12" s="41" t="s">
        <v>15</v>
      </c>
      <c r="F12" s="42">
        <v>301112057.41000003</v>
      </c>
      <c r="G12" s="40">
        <v>280627101</v>
      </c>
      <c r="H12" s="7"/>
      <c r="I12" s="36"/>
      <c r="J12" s="3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2:23" ht="13.5" customHeight="1">
      <c r="B13" s="38" t="s">
        <v>16</v>
      </c>
      <c r="C13" s="39">
        <v>764455453.62</v>
      </c>
      <c r="D13" s="40">
        <v>538740129</v>
      </c>
      <c r="E13" s="41" t="s">
        <v>17</v>
      </c>
      <c r="F13" s="42">
        <v>104802003.06</v>
      </c>
      <c r="G13" s="40">
        <v>177368191</v>
      </c>
      <c r="H13" s="7"/>
      <c r="I13" s="44"/>
      <c r="J13" s="3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2:23" ht="13.5" customHeight="1">
      <c r="B14" s="38" t="s">
        <v>18</v>
      </c>
      <c r="C14" s="39">
        <v>9615348334.8899994</v>
      </c>
      <c r="D14" s="40">
        <v>3157286962</v>
      </c>
      <c r="E14" s="41" t="s">
        <v>19</v>
      </c>
      <c r="F14" s="42">
        <v>0</v>
      </c>
      <c r="G14" s="40">
        <v>0</v>
      </c>
      <c r="H14" s="7"/>
      <c r="I14" s="44"/>
      <c r="J14" s="3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2:23" ht="13.5" customHeight="1">
      <c r="B15" s="38" t="s">
        <v>20</v>
      </c>
      <c r="C15" s="39">
        <v>0</v>
      </c>
      <c r="D15" s="40">
        <v>0</v>
      </c>
      <c r="E15" s="41" t="s">
        <v>21</v>
      </c>
      <c r="F15" s="42">
        <v>130646758.97</v>
      </c>
      <c r="G15" s="40">
        <v>121924351</v>
      </c>
      <c r="H15" s="7"/>
      <c r="I15" s="44"/>
      <c r="J15" s="3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2:23" ht="27" customHeight="1">
      <c r="B16" s="38" t="s">
        <v>22</v>
      </c>
      <c r="C16" s="39">
        <v>575242</v>
      </c>
      <c r="D16" s="40">
        <v>572013</v>
      </c>
      <c r="E16" s="41" t="s">
        <v>23</v>
      </c>
      <c r="F16" s="42">
        <v>0</v>
      </c>
      <c r="G16" s="40">
        <v>33965111</v>
      </c>
      <c r="H16" s="7"/>
      <c r="I16" s="44"/>
      <c r="J16" s="3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ht="13.5" customHeight="1">
      <c r="B17" s="38" t="s">
        <v>24</v>
      </c>
      <c r="C17" s="39">
        <v>0</v>
      </c>
      <c r="D17" s="40">
        <v>0</v>
      </c>
      <c r="E17" s="41" t="s">
        <v>25</v>
      </c>
      <c r="F17" s="42">
        <v>864923327.22000003</v>
      </c>
      <c r="G17" s="40">
        <v>913202097</v>
      </c>
      <c r="H17" s="7"/>
      <c r="I17" s="44"/>
      <c r="J17" s="3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27" customHeight="1">
      <c r="B18" s="30" t="s">
        <v>26</v>
      </c>
      <c r="C18" s="31">
        <f>SUM(C19:C25)</f>
        <v>8584410975.1399994</v>
      </c>
      <c r="D18" s="32">
        <v>6496643833.0500002</v>
      </c>
      <c r="E18" s="41" t="s">
        <v>27</v>
      </c>
      <c r="F18" s="42">
        <v>0</v>
      </c>
      <c r="G18" s="40">
        <v>0</v>
      </c>
      <c r="H18" s="7"/>
      <c r="I18" s="36"/>
      <c r="J18" s="3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ht="13.5" customHeight="1">
      <c r="B19" s="38" t="s">
        <v>28</v>
      </c>
      <c r="C19" s="39">
        <v>0</v>
      </c>
      <c r="D19" s="40">
        <v>0</v>
      </c>
      <c r="E19" s="45" t="s">
        <v>29</v>
      </c>
      <c r="F19" s="42">
        <v>3661784556.1800013</v>
      </c>
      <c r="G19" s="40">
        <v>2921253306.0500002</v>
      </c>
      <c r="H19" s="7"/>
      <c r="I19" s="36"/>
      <c r="J19" s="3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ht="13.5" customHeight="1">
      <c r="B20" s="38" t="s">
        <v>30</v>
      </c>
      <c r="C20" s="39">
        <v>47503706.240000002</v>
      </c>
      <c r="D20" s="40">
        <v>31749823</v>
      </c>
      <c r="E20" s="33" t="s">
        <v>31</v>
      </c>
      <c r="F20" s="34">
        <f>SUM(F21:F23)</f>
        <v>0</v>
      </c>
      <c r="G20" s="32">
        <v>0</v>
      </c>
      <c r="H20" s="7"/>
      <c r="I20" s="36"/>
      <c r="J20" s="3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13.5" customHeight="1">
      <c r="B21" s="38" t="s">
        <v>32</v>
      </c>
      <c r="C21" s="39">
        <v>1142522494.5800004</v>
      </c>
      <c r="D21" s="40">
        <v>1176807046.4000001</v>
      </c>
      <c r="E21" s="41" t="s">
        <v>33</v>
      </c>
      <c r="F21" s="42">
        <v>0</v>
      </c>
      <c r="G21" s="40">
        <v>0</v>
      </c>
      <c r="H21" s="7"/>
      <c r="I21" s="36"/>
      <c r="J21" s="3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ht="27" customHeight="1">
      <c r="B22" s="38" t="s">
        <v>34</v>
      </c>
      <c r="C22" s="39">
        <v>2841970889.8499999</v>
      </c>
      <c r="D22" s="40">
        <v>943066337</v>
      </c>
      <c r="E22" s="41" t="s">
        <v>35</v>
      </c>
      <c r="F22" s="42">
        <v>0</v>
      </c>
      <c r="G22" s="40">
        <v>0</v>
      </c>
      <c r="H22" s="7"/>
      <c r="I22" s="44"/>
      <c r="J22" s="3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ht="13.5" customHeight="1">
      <c r="B23" s="38" t="s">
        <v>36</v>
      </c>
      <c r="C23" s="39">
        <v>411064090.57999992</v>
      </c>
      <c r="D23" s="40">
        <v>332025754.86000001</v>
      </c>
      <c r="E23" s="41" t="s">
        <v>37</v>
      </c>
      <c r="F23" s="42">
        <v>0</v>
      </c>
      <c r="G23" s="40">
        <v>0</v>
      </c>
      <c r="H23" s="7"/>
      <c r="I23" s="44"/>
      <c r="J23" s="3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ht="27" customHeight="1">
      <c r="B24" s="38" t="s">
        <v>38</v>
      </c>
      <c r="C24" s="39">
        <v>409841604.98000002</v>
      </c>
      <c r="D24" s="40">
        <v>389761756.79000002</v>
      </c>
      <c r="E24" s="33" t="s">
        <v>39</v>
      </c>
      <c r="F24" s="34">
        <f>F25+F26</f>
        <v>129738269</v>
      </c>
      <c r="G24" s="32">
        <v>14467787</v>
      </c>
      <c r="H24" s="7"/>
      <c r="I24" s="36"/>
      <c r="J24" s="3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3" ht="27" customHeight="1">
      <c r="B25" s="38" t="s">
        <v>40</v>
      </c>
      <c r="C25" s="39">
        <v>3731508188.9099998</v>
      </c>
      <c r="D25" s="40">
        <v>3623233115</v>
      </c>
      <c r="E25" s="41" t="s">
        <v>41</v>
      </c>
      <c r="F25" s="42">
        <v>129738269</v>
      </c>
      <c r="G25" s="40">
        <v>14467787</v>
      </c>
      <c r="H25" s="7"/>
      <c r="I25" s="44"/>
      <c r="J25" s="3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2:23" ht="13.5" customHeight="1">
      <c r="B26" s="30" t="s">
        <v>42</v>
      </c>
      <c r="C26" s="31">
        <f>SUM(C27:C31)</f>
        <v>243313544.70000002</v>
      </c>
      <c r="D26" s="32">
        <v>163369406</v>
      </c>
      <c r="E26" s="41" t="s">
        <v>43</v>
      </c>
      <c r="F26" s="46">
        <v>0</v>
      </c>
      <c r="G26" s="40">
        <v>0</v>
      </c>
      <c r="H26" s="7"/>
      <c r="I26" s="36"/>
      <c r="J26" s="3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ht="27" customHeight="1">
      <c r="B27" s="38" t="s">
        <v>44</v>
      </c>
      <c r="C27" s="39">
        <v>25586569.77</v>
      </c>
      <c r="D27" s="40">
        <v>25050905</v>
      </c>
      <c r="E27" s="33" t="s">
        <v>45</v>
      </c>
      <c r="F27" s="34">
        <v>0</v>
      </c>
      <c r="G27" s="32">
        <v>0</v>
      </c>
      <c r="H27" s="7"/>
      <c r="I27" s="44"/>
      <c r="J27" s="3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2:23" ht="27" customHeight="1">
      <c r="B28" s="38" t="s">
        <v>46</v>
      </c>
      <c r="C28" s="39">
        <v>0</v>
      </c>
      <c r="D28" s="40">
        <v>0</v>
      </c>
      <c r="E28" s="33" t="s">
        <v>47</v>
      </c>
      <c r="F28" s="34">
        <f>SUM(F29:F31)</f>
        <v>0</v>
      </c>
      <c r="G28" s="32">
        <v>0</v>
      </c>
      <c r="H28" s="34"/>
      <c r="I28" s="44"/>
      <c r="J28" s="3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2:23" ht="27" customHeight="1">
      <c r="B29" s="38" t="s">
        <v>48</v>
      </c>
      <c r="C29" s="39">
        <v>0</v>
      </c>
      <c r="D29" s="40">
        <v>0</v>
      </c>
      <c r="E29" s="45" t="s">
        <v>49</v>
      </c>
      <c r="F29" s="42">
        <v>0</v>
      </c>
      <c r="G29" s="40">
        <v>0</v>
      </c>
      <c r="H29" s="7"/>
      <c r="I29" s="44"/>
      <c r="J29" s="3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2:23" ht="13.5" customHeight="1">
      <c r="B30" s="38" t="s">
        <v>50</v>
      </c>
      <c r="C30" s="39">
        <v>217726974.93000001</v>
      </c>
      <c r="D30" s="40">
        <v>138318501</v>
      </c>
      <c r="E30" s="45" t="s">
        <v>51</v>
      </c>
      <c r="F30" s="42">
        <v>0</v>
      </c>
      <c r="G30" s="40">
        <v>0</v>
      </c>
      <c r="H30" s="42"/>
      <c r="I30" s="44"/>
      <c r="J30" s="3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2:23" ht="27" customHeight="1">
      <c r="B31" s="38" t="s">
        <v>52</v>
      </c>
      <c r="C31" s="39">
        <v>0</v>
      </c>
      <c r="D31" s="40">
        <v>0</v>
      </c>
      <c r="E31" s="45" t="s">
        <v>53</v>
      </c>
      <c r="F31" s="42">
        <v>0</v>
      </c>
      <c r="G31" s="40">
        <v>0</v>
      </c>
      <c r="H31" s="7"/>
      <c r="I31" s="44"/>
      <c r="J31" s="3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2:23" ht="27" customHeight="1">
      <c r="B32" s="30" t="s">
        <v>54</v>
      </c>
      <c r="C32" s="31">
        <f>SUM(C33:C37)</f>
        <v>0</v>
      </c>
      <c r="D32" s="32">
        <v>0</v>
      </c>
      <c r="E32" s="47" t="s">
        <v>55</v>
      </c>
      <c r="F32" s="34">
        <f>SUM(F33:F38)</f>
        <v>4</v>
      </c>
      <c r="G32" s="32">
        <v>0</v>
      </c>
      <c r="H32" s="7"/>
      <c r="I32" s="44"/>
      <c r="J32" s="3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</row>
    <row r="33" spans="2:23" ht="13.5" customHeight="1">
      <c r="B33" s="38" t="s">
        <v>56</v>
      </c>
      <c r="C33" s="39">
        <v>0</v>
      </c>
      <c r="D33" s="40">
        <v>0</v>
      </c>
      <c r="E33" s="41" t="s">
        <v>57</v>
      </c>
      <c r="F33" s="42">
        <v>4</v>
      </c>
      <c r="G33" s="40">
        <v>0</v>
      </c>
      <c r="H33" s="7"/>
      <c r="I33" s="36"/>
      <c r="J33" s="3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4" spans="2:23" ht="13.5" customHeight="1">
      <c r="B34" s="38" t="s">
        <v>58</v>
      </c>
      <c r="C34" s="39">
        <v>0</v>
      </c>
      <c r="D34" s="40">
        <v>0</v>
      </c>
      <c r="E34" s="41" t="s">
        <v>59</v>
      </c>
      <c r="F34" s="42">
        <v>0</v>
      </c>
      <c r="G34" s="40">
        <v>0</v>
      </c>
      <c r="H34" s="42"/>
      <c r="I34" s="36"/>
      <c r="J34" s="3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23" ht="13.5" customHeight="1">
      <c r="B35" s="38" t="s">
        <v>60</v>
      </c>
      <c r="C35" s="39">
        <v>0</v>
      </c>
      <c r="D35" s="40">
        <v>0</v>
      </c>
      <c r="E35" s="41" t="s">
        <v>61</v>
      </c>
      <c r="F35" s="42">
        <v>0</v>
      </c>
      <c r="G35" s="40">
        <v>0</v>
      </c>
      <c r="H35" s="7"/>
      <c r="I35" s="44"/>
      <c r="J35" s="3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2:23" ht="27" customHeight="1">
      <c r="B36" s="38" t="s">
        <v>62</v>
      </c>
      <c r="C36" s="39">
        <v>0</v>
      </c>
      <c r="D36" s="40">
        <v>0</v>
      </c>
      <c r="E36" s="41" t="s">
        <v>63</v>
      </c>
      <c r="F36" s="42">
        <v>0</v>
      </c>
      <c r="G36" s="40">
        <v>0</v>
      </c>
      <c r="H36" s="7"/>
      <c r="I36" s="44"/>
      <c r="J36" s="3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2:23" ht="27" customHeight="1">
      <c r="B37" s="38" t="s">
        <v>64</v>
      </c>
      <c r="C37" s="39">
        <v>0</v>
      </c>
      <c r="D37" s="40">
        <v>0</v>
      </c>
      <c r="E37" s="41" t="s">
        <v>65</v>
      </c>
      <c r="F37" s="42">
        <v>0</v>
      </c>
      <c r="G37" s="40">
        <v>0</v>
      </c>
      <c r="H37" s="7"/>
      <c r="I37" s="44"/>
      <c r="J37" s="3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ht="13.5" customHeight="1">
      <c r="B38" s="30" t="s">
        <v>66</v>
      </c>
      <c r="C38" s="31">
        <v>0</v>
      </c>
      <c r="D38" s="32">
        <v>0</v>
      </c>
      <c r="E38" s="41" t="s">
        <v>67</v>
      </c>
      <c r="F38" s="42">
        <v>0</v>
      </c>
      <c r="G38" s="40">
        <v>0</v>
      </c>
      <c r="H38" s="7"/>
      <c r="I38" s="36"/>
      <c r="J38" s="3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2:23" ht="27" customHeight="1">
      <c r="B39" s="30" t="s">
        <v>68</v>
      </c>
      <c r="C39" s="31">
        <f>C40+C41</f>
        <v>0</v>
      </c>
      <c r="D39" s="32">
        <v>0</v>
      </c>
      <c r="E39" s="33" t="s">
        <v>69</v>
      </c>
      <c r="F39" s="34">
        <f>SUM(F40:F42)</f>
        <v>0</v>
      </c>
      <c r="G39" s="32">
        <v>0</v>
      </c>
      <c r="H39" s="7"/>
      <c r="I39" s="36"/>
      <c r="J39" s="3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2:23" ht="27" customHeight="1">
      <c r="B40" s="38" t="s">
        <v>70</v>
      </c>
      <c r="C40" s="39">
        <v>0</v>
      </c>
      <c r="D40" s="40">
        <v>0</v>
      </c>
      <c r="E40" s="41" t="s">
        <v>71</v>
      </c>
      <c r="F40" s="42">
        <v>0</v>
      </c>
      <c r="G40" s="48">
        <v>0</v>
      </c>
      <c r="H40" s="49"/>
      <c r="I40" s="36"/>
      <c r="J40" s="3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2:23" ht="13.5" customHeight="1">
      <c r="B41" s="38" t="s">
        <v>72</v>
      </c>
      <c r="C41" s="39">
        <v>0</v>
      </c>
      <c r="D41" s="40">
        <v>0</v>
      </c>
      <c r="E41" s="41" t="s">
        <v>73</v>
      </c>
      <c r="F41" s="42">
        <v>0</v>
      </c>
      <c r="G41" s="40">
        <v>0</v>
      </c>
      <c r="H41" s="7"/>
      <c r="I41" s="44"/>
      <c r="J41" s="3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</row>
    <row r="42" spans="2:23" ht="13.5" customHeight="1">
      <c r="B42" s="30" t="s">
        <v>74</v>
      </c>
      <c r="C42" s="31">
        <f>SUM(C43:C46)</f>
        <v>0</v>
      </c>
      <c r="D42" s="32">
        <v>0</v>
      </c>
      <c r="E42" s="50" t="s">
        <v>75</v>
      </c>
      <c r="F42" s="51">
        <v>0</v>
      </c>
      <c r="G42" s="40">
        <v>0</v>
      </c>
      <c r="H42" s="7"/>
      <c r="I42" s="52"/>
      <c r="J42" s="3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2:23" ht="13.5" customHeight="1">
      <c r="B43" s="38" t="s">
        <v>76</v>
      </c>
      <c r="C43" s="39">
        <v>0</v>
      </c>
      <c r="D43" s="40">
        <v>0</v>
      </c>
      <c r="E43" s="53" t="s">
        <v>77</v>
      </c>
      <c r="F43" s="54">
        <f>SUM(F44:F46)</f>
        <v>54886799.649999999</v>
      </c>
      <c r="G43" s="32">
        <v>59043062</v>
      </c>
      <c r="H43" s="34"/>
      <c r="I43" s="52"/>
      <c r="J43" s="3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2:23" ht="13.5" customHeight="1">
      <c r="B44" s="38" t="s">
        <v>78</v>
      </c>
      <c r="C44" s="39">
        <v>0</v>
      </c>
      <c r="D44" s="40">
        <v>0</v>
      </c>
      <c r="E44" s="50" t="s">
        <v>79</v>
      </c>
      <c r="F44" s="51">
        <v>25476337.129999999</v>
      </c>
      <c r="G44" s="40">
        <v>27871586</v>
      </c>
      <c r="H44" s="42"/>
      <c r="I44" s="52"/>
      <c r="J44" s="3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2:23" ht="27" customHeight="1">
      <c r="B45" s="38" t="s">
        <v>80</v>
      </c>
      <c r="C45" s="39">
        <v>0</v>
      </c>
      <c r="D45" s="40">
        <v>0</v>
      </c>
      <c r="E45" s="50" t="s">
        <v>81</v>
      </c>
      <c r="F45" s="51">
        <v>27529126.52</v>
      </c>
      <c r="G45" s="40">
        <v>28833943</v>
      </c>
      <c r="H45" s="7"/>
      <c r="I45" s="55"/>
      <c r="J45" s="3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ht="13.5" customHeight="1">
      <c r="B46" s="38" t="s">
        <v>82</v>
      </c>
      <c r="C46" s="56">
        <v>0</v>
      </c>
      <c r="D46" s="56">
        <v>0</v>
      </c>
      <c r="E46" s="57" t="s">
        <v>83</v>
      </c>
      <c r="F46" s="39">
        <v>1881336</v>
      </c>
      <c r="G46" s="40">
        <v>2337534</v>
      </c>
      <c r="H46" s="7"/>
      <c r="I46" s="44"/>
      <c r="J46" s="3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3" ht="13.5" customHeight="1">
      <c r="B47" s="21" t="s">
        <v>84</v>
      </c>
      <c r="C47" s="58">
        <f>C10+C18+C26+C32+C38+C39+C42</f>
        <v>23833557356.380001</v>
      </c>
      <c r="D47" s="58">
        <v>14371238339.049999</v>
      </c>
      <c r="E47" s="59" t="s">
        <v>85</v>
      </c>
      <c r="F47" s="31">
        <f>F10+F20+F24+F27+F28+F32+F39+F43</f>
        <v>5298766500.670001</v>
      </c>
      <c r="G47" s="32">
        <v>4563600796.0500002</v>
      </c>
      <c r="H47" s="7"/>
      <c r="I47" s="36"/>
      <c r="J47" s="3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 ht="6" customHeight="1">
      <c r="B48" s="60"/>
      <c r="C48" s="58"/>
      <c r="D48" s="58"/>
      <c r="E48" s="61"/>
      <c r="F48" s="31"/>
      <c r="G48" s="32"/>
      <c r="H48" s="7"/>
      <c r="I48" s="36"/>
      <c r="J48" s="3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2:23" ht="13.5" customHeight="1">
      <c r="B49" s="21" t="s">
        <v>86</v>
      </c>
      <c r="C49" s="62"/>
      <c r="D49" s="62"/>
      <c r="E49" s="59" t="s">
        <v>87</v>
      </c>
      <c r="F49" s="63"/>
      <c r="G49" s="64"/>
      <c r="H49" s="7"/>
      <c r="I49" s="36"/>
      <c r="J49" s="3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 ht="13.5" customHeight="1">
      <c r="B50" s="38" t="s">
        <v>88</v>
      </c>
      <c r="C50" s="56">
        <v>2115176223.48</v>
      </c>
      <c r="D50" s="56">
        <v>1956043021</v>
      </c>
      <c r="E50" s="65" t="s">
        <v>89</v>
      </c>
      <c r="F50" s="39">
        <v>0</v>
      </c>
      <c r="G50" s="40">
        <v>0</v>
      </c>
      <c r="H50" s="7"/>
      <c r="I50" s="36"/>
      <c r="J50" s="3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 ht="13.5" customHeight="1">
      <c r="B51" s="38" t="s">
        <v>90</v>
      </c>
      <c r="C51" s="56">
        <v>24168.6</v>
      </c>
      <c r="D51" s="56">
        <v>24169</v>
      </c>
      <c r="E51" s="57" t="s">
        <v>91</v>
      </c>
      <c r="F51" s="39">
        <v>0</v>
      </c>
      <c r="G51" s="40">
        <v>0</v>
      </c>
      <c r="H51" s="7"/>
      <c r="I51" s="44"/>
      <c r="J51" s="3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2:23" ht="27" customHeight="1">
      <c r="B52" s="38" t="s">
        <v>92</v>
      </c>
      <c r="C52" s="56">
        <v>19473809744.720001</v>
      </c>
      <c r="D52" s="56">
        <v>19401974248</v>
      </c>
      <c r="E52" s="57" t="s">
        <v>93</v>
      </c>
      <c r="F52" s="39">
        <v>14675139868.389999</v>
      </c>
      <c r="G52" s="40">
        <v>14901301225</v>
      </c>
      <c r="H52" s="7"/>
      <c r="I52" s="44"/>
      <c r="J52" s="3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 ht="13.5" customHeight="1">
      <c r="B53" s="38" t="s">
        <v>94</v>
      </c>
      <c r="C53" s="56">
        <v>3493541512.77</v>
      </c>
      <c r="D53" s="56">
        <v>3470396464</v>
      </c>
      <c r="E53" s="65" t="s">
        <v>95</v>
      </c>
      <c r="F53" s="39">
        <v>0</v>
      </c>
      <c r="G53" s="40">
        <v>0</v>
      </c>
      <c r="H53" s="7"/>
      <c r="I53" s="36"/>
      <c r="J53" s="3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ht="27" customHeight="1">
      <c r="B54" s="38" t="s">
        <v>96</v>
      </c>
      <c r="C54" s="56">
        <v>359900857.97000003</v>
      </c>
      <c r="D54" s="56">
        <v>361832614</v>
      </c>
      <c r="E54" s="57" t="s">
        <v>97</v>
      </c>
      <c r="F54" s="39">
        <v>25780532.800000001</v>
      </c>
      <c r="G54" s="40">
        <v>24544283</v>
      </c>
      <c r="H54" s="7"/>
      <c r="I54" s="44"/>
      <c r="J54" s="3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 ht="27" customHeight="1">
      <c r="B55" s="38" t="s">
        <v>98</v>
      </c>
      <c r="C55" s="56">
        <v>-2167312730.1799998</v>
      </c>
      <c r="D55" s="56">
        <v>-2022676813</v>
      </c>
      <c r="E55" s="57" t="s">
        <v>99</v>
      </c>
      <c r="F55" s="39">
        <v>0</v>
      </c>
      <c r="G55" s="40">
        <v>0</v>
      </c>
      <c r="H55" s="7"/>
      <c r="I55" s="44"/>
      <c r="J55" s="3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2:23" ht="13.5" customHeight="1">
      <c r="B56" s="38" t="s">
        <v>100</v>
      </c>
      <c r="C56" s="56">
        <v>0</v>
      </c>
      <c r="D56" s="56">
        <v>0</v>
      </c>
      <c r="E56" s="59" t="s">
        <v>101</v>
      </c>
      <c r="F56" s="31">
        <f>SUM(F50:F55)</f>
        <v>14700920401.189999</v>
      </c>
      <c r="G56" s="32">
        <v>14925845508</v>
      </c>
      <c r="H56" s="7"/>
      <c r="I56" s="36"/>
      <c r="J56" s="3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 ht="27" customHeight="1">
      <c r="B57" s="38" t="s">
        <v>102</v>
      </c>
      <c r="C57" s="56">
        <v>0</v>
      </c>
      <c r="D57" s="56">
        <v>0</v>
      </c>
      <c r="E57" s="61" t="s">
        <v>103</v>
      </c>
      <c r="F57" s="31">
        <f>F47+F56</f>
        <v>19999686901.860001</v>
      </c>
      <c r="G57" s="32">
        <v>19489446304.049999</v>
      </c>
      <c r="H57" s="7"/>
      <c r="I57" s="44"/>
      <c r="J57" s="3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2:23" ht="13.5" customHeight="1">
      <c r="B58" s="38" t="s">
        <v>104</v>
      </c>
      <c r="C58" s="56">
        <v>0</v>
      </c>
      <c r="D58" s="56">
        <v>0</v>
      </c>
      <c r="E58" s="61" t="s">
        <v>105</v>
      </c>
      <c r="F58" s="63"/>
      <c r="G58" s="64"/>
      <c r="H58" s="7"/>
      <c r="I58" s="36"/>
      <c r="J58" s="3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2:23" ht="13.5" customHeight="1">
      <c r="B59" s="21" t="s">
        <v>106</v>
      </c>
      <c r="C59" s="58">
        <f>SUM(C50:C58)</f>
        <v>23275139777.360004</v>
      </c>
      <c r="D59" s="58">
        <v>23167593702</v>
      </c>
      <c r="E59" s="59" t="s">
        <v>107</v>
      </c>
      <c r="F59" s="31">
        <f>F60+F61+F62</f>
        <v>6637688107.7799997</v>
      </c>
      <c r="G59" s="32">
        <v>6137711821</v>
      </c>
      <c r="H59" s="7"/>
      <c r="I59" s="44"/>
      <c r="J59" s="3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 ht="13.5" customHeight="1">
      <c r="B60" s="15" t="s">
        <v>108</v>
      </c>
      <c r="C60" s="58">
        <f>C47+C59</f>
        <v>47108697133.740005</v>
      </c>
      <c r="D60" s="58">
        <v>37538832041.050003</v>
      </c>
      <c r="E60" s="65" t="s">
        <v>109</v>
      </c>
      <c r="F60" s="39">
        <v>0</v>
      </c>
      <c r="G60" s="40">
        <v>0</v>
      </c>
      <c r="H60" s="7"/>
      <c r="I60" s="36"/>
      <c r="J60" s="3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2:23" ht="13.5" customHeight="1">
      <c r="B61" s="66"/>
      <c r="C61" s="67"/>
      <c r="D61" s="67"/>
      <c r="E61" s="65" t="s">
        <v>110</v>
      </c>
      <c r="F61" s="39">
        <v>1452121</v>
      </c>
      <c r="G61" s="40">
        <v>1452121</v>
      </c>
      <c r="H61" s="7"/>
      <c r="I61" s="7"/>
      <c r="J61" s="3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 ht="13.5" customHeight="1">
      <c r="B62" s="38"/>
      <c r="C62" s="56"/>
      <c r="D62" s="56"/>
      <c r="E62" s="57" t="s">
        <v>111</v>
      </c>
      <c r="F62" s="39">
        <v>6636235986.7799997</v>
      </c>
      <c r="G62" s="40">
        <v>6136259700</v>
      </c>
      <c r="H62" s="7"/>
      <c r="I62" s="44"/>
      <c r="J62" s="3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2:23" ht="13.5" customHeight="1">
      <c r="B63" s="66"/>
      <c r="C63" s="67"/>
      <c r="D63" s="67"/>
      <c r="E63" s="59" t="s">
        <v>112</v>
      </c>
      <c r="F63" s="31">
        <f>SUM(F64:F68)</f>
        <v>20471322124.080002</v>
      </c>
      <c r="G63" s="32">
        <v>11911673916</v>
      </c>
      <c r="H63" s="7"/>
      <c r="I63" s="7"/>
      <c r="J63" s="3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23" ht="13.5" customHeight="1">
      <c r="B64" s="66"/>
      <c r="C64" s="67"/>
      <c r="D64" s="67"/>
      <c r="E64" s="65" t="s">
        <v>113</v>
      </c>
      <c r="F64" s="39">
        <v>10348829098</v>
      </c>
      <c r="G64" s="40">
        <v>6207774881</v>
      </c>
      <c r="H64" s="68"/>
      <c r="I64" s="7"/>
      <c r="J64" s="3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ht="13.5" customHeight="1">
      <c r="B65" s="66"/>
      <c r="C65" s="67"/>
      <c r="D65" s="67"/>
      <c r="E65" s="69" t="s">
        <v>114</v>
      </c>
      <c r="F65" s="42">
        <v>10119411620</v>
      </c>
      <c r="G65" s="40">
        <v>5700939629</v>
      </c>
      <c r="H65" s="70"/>
      <c r="I65" s="7"/>
      <c r="J65" s="3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ht="13.5" customHeight="1">
      <c r="B66" s="66"/>
      <c r="C66" s="67"/>
      <c r="D66" s="67"/>
      <c r="E66" s="65" t="s">
        <v>115</v>
      </c>
      <c r="F66" s="39">
        <v>3082364.38</v>
      </c>
      <c r="G66" s="40">
        <v>2960364</v>
      </c>
      <c r="H66" s="70"/>
      <c r="I66" s="7"/>
      <c r="J66" s="3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ht="13.5" customHeight="1">
      <c r="B67" s="66"/>
      <c r="C67" s="67"/>
      <c r="D67" s="67"/>
      <c r="E67" s="65" t="s">
        <v>116</v>
      </c>
      <c r="F67" s="39">
        <v>0</v>
      </c>
      <c r="G67" s="40">
        <v>0</v>
      </c>
      <c r="H67" s="7"/>
      <c r="I67" s="7"/>
      <c r="J67" s="3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23" ht="13.5" customHeight="1">
      <c r="B68" s="38"/>
      <c r="C68" s="56"/>
      <c r="D68" s="56"/>
      <c r="E68" s="57" t="s">
        <v>117</v>
      </c>
      <c r="F68" s="39">
        <v>-958.3</v>
      </c>
      <c r="G68" s="40">
        <v>-958</v>
      </c>
      <c r="H68" s="7"/>
      <c r="I68" s="44"/>
      <c r="J68" s="3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ht="27" customHeight="1">
      <c r="B69" s="38"/>
      <c r="C69" s="56"/>
      <c r="D69" s="56"/>
      <c r="E69" s="59" t="s">
        <v>118</v>
      </c>
      <c r="F69" s="31">
        <f>F70+F71</f>
        <v>0</v>
      </c>
      <c r="G69" s="32">
        <v>0</v>
      </c>
      <c r="H69" s="7"/>
      <c r="I69" s="44"/>
      <c r="J69" s="3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ht="13.5" customHeight="1">
      <c r="B70" s="66"/>
      <c r="C70" s="67"/>
      <c r="D70" s="67"/>
      <c r="E70" s="65" t="s">
        <v>119</v>
      </c>
      <c r="F70" s="39">
        <v>0</v>
      </c>
      <c r="G70" s="40">
        <v>0</v>
      </c>
      <c r="H70" s="7"/>
      <c r="I70" s="7"/>
      <c r="J70" s="3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 ht="13.5" customHeight="1">
      <c r="B71" s="38"/>
      <c r="C71" s="56"/>
      <c r="D71" s="56"/>
      <c r="E71" s="57" t="s">
        <v>120</v>
      </c>
      <c r="F71" s="39">
        <v>0</v>
      </c>
      <c r="G71" s="40">
        <v>0</v>
      </c>
      <c r="H71" s="7"/>
      <c r="I71" s="44"/>
      <c r="J71" s="3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2:23" ht="13.5" customHeight="1">
      <c r="B72" s="38"/>
      <c r="C72" s="56"/>
      <c r="D72" s="56"/>
      <c r="E72" s="61" t="s">
        <v>121</v>
      </c>
      <c r="F72" s="31">
        <f>F59+F63</f>
        <v>27109010231.860001</v>
      </c>
      <c r="G72" s="32">
        <v>18049385737</v>
      </c>
      <c r="H72" s="7"/>
      <c r="I72" s="44"/>
      <c r="J72" s="3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2:23" ht="13.5" customHeight="1">
      <c r="B73" s="71"/>
      <c r="C73" s="72"/>
      <c r="D73" s="72"/>
      <c r="E73" s="73" t="s">
        <v>122</v>
      </c>
      <c r="F73" s="74">
        <f>F57+F72</f>
        <v>47108697133.720001</v>
      </c>
      <c r="G73" s="75">
        <v>37538832041.050003</v>
      </c>
      <c r="H73" s="7"/>
      <c r="I73" s="44"/>
      <c r="J73" s="3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5" spans="2:23">
      <c r="H75" s="7"/>
      <c r="I75" s="7"/>
      <c r="J75" s="14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>
      <c r="B76" s="76"/>
      <c r="C76" s="35"/>
      <c r="D76" s="35"/>
      <c r="E76" s="76"/>
      <c r="F76" s="35"/>
      <c r="G76" s="35"/>
      <c r="H76" s="7"/>
      <c r="I76" s="7"/>
      <c r="J76" s="14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>
      <c r="B77" s="76"/>
      <c r="C77" s="35"/>
      <c r="D77" s="35"/>
      <c r="E77" s="76"/>
      <c r="F77" s="35"/>
      <c r="G77" s="35"/>
      <c r="H77" s="7"/>
      <c r="I77" s="7"/>
      <c r="J77" s="14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>
      <c r="B78" s="76"/>
      <c r="C78" s="35"/>
      <c r="D78" s="35"/>
      <c r="E78" s="76"/>
      <c r="F78" s="35"/>
      <c r="G78" s="35"/>
      <c r="H78" s="7"/>
      <c r="I78" s="7"/>
      <c r="J78" s="14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>
      <c r="B79" s="76"/>
      <c r="C79" s="35"/>
      <c r="D79" s="35"/>
      <c r="E79" s="76"/>
      <c r="F79" s="35"/>
      <c r="G79" s="35"/>
      <c r="H79" s="7"/>
      <c r="I79" s="7"/>
      <c r="J79" s="14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>
      <c r="B80" s="76"/>
      <c r="C80" s="35"/>
      <c r="D80" s="35"/>
      <c r="E80" s="76"/>
      <c r="F80" s="35"/>
      <c r="G80" s="35"/>
      <c r="H80" s="7"/>
      <c r="I80" s="7"/>
      <c r="J80" s="14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2:23">
      <c r="B81" s="76"/>
      <c r="C81" s="35"/>
      <c r="D81" s="35"/>
      <c r="E81" s="76"/>
      <c r="F81" s="35"/>
      <c r="G81" s="35"/>
      <c r="H81" s="7"/>
      <c r="I81" s="7"/>
      <c r="J81" s="14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2:23">
      <c r="B82" s="76"/>
      <c r="C82" s="35"/>
      <c r="D82" s="35"/>
      <c r="E82" s="76"/>
      <c r="F82" s="35"/>
      <c r="G82" s="35"/>
      <c r="H82" s="7"/>
      <c r="I82" s="7"/>
      <c r="J82" s="14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>
      <c r="B83" s="76"/>
      <c r="C83" s="35"/>
      <c r="D83" s="35"/>
      <c r="E83" s="76"/>
      <c r="F83" s="35"/>
      <c r="G83" s="35"/>
      <c r="H83" s="7"/>
      <c r="I83" s="7"/>
      <c r="J83" s="14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2:23">
      <c r="B84" s="76"/>
      <c r="C84" s="35"/>
      <c r="D84" s="35"/>
      <c r="E84" s="76"/>
      <c r="F84" s="35"/>
      <c r="G84" s="35"/>
      <c r="H84" s="7"/>
      <c r="I84" s="7"/>
      <c r="J84" s="14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2:23">
      <c r="B85" s="76"/>
      <c r="C85" s="35"/>
      <c r="D85" s="35"/>
      <c r="E85" s="76"/>
      <c r="F85" s="35"/>
      <c r="G85" s="35"/>
      <c r="H85" s="7"/>
      <c r="I85" s="7"/>
      <c r="J85" s="14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2:23">
      <c r="B86" s="76"/>
      <c r="C86" s="35"/>
      <c r="D86" s="35"/>
      <c r="E86" s="76"/>
      <c r="F86" s="35"/>
      <c r="G86" s="35"/>
      <c r="H86" s="7"/>
      <c r="I86" s="7"/>
      <c r="J86" s="14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2:23">
      <c r="B87" s="76"/>
      <c r="C87" s="35"/>
      <c r="D87" s="35"/>
      <c r="E87" s="76"/>
      <c r="F87" s="35"/>
      <c r="G87" s="35"/>
      <c r="H87" s="7"/>
      <c r="I87" s="7"/>
      <c r="J87" s="14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2:23">
      <c r="B88" s="76"/>
      <c r="C88" s="35"/>
      <c r="D88" s="35"/>
      <c r="E88" s="76"/>
      <c r="F88" s="35"/>
      <c r="G88" s="35"/>
      <c r="H88" s="7"/>
      <c r="I88" s="7"/>
      <c r="J88" s="14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2:23">
      <c r="B89" s="76"/>
      <c r="C89" s="35"/>
      <c r="D89" s="35"/>
      <c r="E89" s="76"/>
      <c r="F89" s="35"/>
      <c r="G89" s="35"/>
      <c r="H89" s="7"/>
      <c r="I89" s="7"/>
      <c r="J89" s="14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2:23">
      <c r="B90" s="76"/>
      <c r="C90" s="35"/>
      <c r="D90" s="35"/>
      <c r="E90" s="76"/>
      <c r="F90" s="35"/>
      <c r="G90" s="35"/>
      <c r="H90" s="7"/>
      <c r="I90" s="7"/>
      <c r="J90" s="14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2:23">
      <c r="B91" s="76"/>
      <c r="C91" s="35"/>
      <c r="D91" s="35"/>
      <c r="E91" s="76"/>
      <c r="F91" s="35"/>
      <c r="G91" s="35"/>
      <c r="H91" s="7"/>
      <c r="I91" s="7"/>
      <c r="J91" s="14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2:23">
      <c r="B92" s="76"/>
      <c r="C92" s="35"/>
      <c r="D92" s="35"/>
      <c r="E92" s="76"/>
      <c r="F92" s="35"/>
      <c r="G92" s="35"/>
      <c r="H92" s="7"/>
      <c r="I92" s="7"/>
      <c r="J92" s="14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2:23">
      <c r="B93" s="76"/>
      <c r="C93" s="35"/>
      <c r="D93" s="35"/>
      <c r="E93" s="76"/>
      <c r="F93" s="35"/>
      <c r="G93" s="35"/>
      <c r="H93" s="7"/>
      <c r="I93" s="7"/>
      <c r="J93" s="14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2:23">
      <c r="B94" s="76"/>
      <c r="C94" s="35"/>
      <c r="D94" s="35"/>
      <c r="E94" s="76"/>
      <c r="F94" s="35"/>
      <c r="G94" s="35"/>
      <c r="H94" s="7"/>
      <c r="I94" s="7"/>
      <c r="J94" s="14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2:23">
      <c r="B95" s="76"/>
      <c r="C95" s="35"/>
      <c r="D95" s="35"/>
      <c r="E95" s="76"/>
      <c r="F95" s="35"/>
      <c r="G95" s="35"/>
      <c r="H95" s="7"/>
      <c r="I95" s="7"/>
      <c r="J95" s="14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2:23">
      <c r="B96" s="76"/>
      <c r="C96" s="35"/>
      <c r="D96" s="35"/>
      <c r="E96" s="76"/>
      <c r="F96" s="35"/>
      <c r="G96" s="35"/>
      <c r="H96" s="7"/>
      <c r="I96" s="7"/>
      <c r="J96" s="14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2:23">
      <c r="B97" s="76"/>
      <c r="C97" s="35"/>
      <c r="D97" s="35"/>
      <c r="E97" s="76"/>
      <c r="F97" s="35"/>
      <c r="G97" s="35"/>
      <c r="H97" s="7"/>
      <c r="I97" s="7"/>
      <c r="J97" s="14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2:23">
      <c r="B98" s="76"/>
      <c r="C98" s="35"/>
      <c r="D98" s="35"/>
      <c r="E98" s="76"/>
      <c r="F98" s="35"/>
      <c r="G98" s="35"/>
      <c r="H98" s="7"/>
      <c r="I98" s="7"/>
      <c r="J98" s="14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2:23">
      <c r="B99" s="76"/>
      <c r="C99" s="35"/>
      <c r="D99" s="35"/>
      <c r="E99" s="76"/>
      <c r="F99" s="35"/>
      <c r="G99" s="35"/>
      <c r="H99" s="7"/>
      <c r="I99" s="7"/>
      <c r="J99" s="14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2:23">
      <c r="B100" s="76"/>
      <c r="C100" s="35"/>
      <c r="D100" s="35"/>
      <c r="E100" s="76"/>
      <c r="F100" s="35"/>
      <c r="G100" s="35"/>
      <c r="H100" s="7"/>
      <c r="I100" s="7"/>
      <c r="J100" s="14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2:23">
      <c r="B101" s="76"/>
      <c r="C101" s="35"/>
      <c r="D101" s="35"/>
      <c r="E101" s="76"/>
      <c r="F101" s="35"/>
      <c r="G101" s="35"/>
      <c r="H101" s="7"/>
      <c r="I101" s="7"/>
      <c r="J101" s="14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2:23">
      <c r="B102" s="76"/>
      <c r="C102" s="35"/>
      <c r="D102" s="35"/>
      <c r="E102" s="76"/>
      <c r="F102" s="35"/>
      <c r="G102" s="35"/>
      <c r="H102" s="7"/>
      <c r="I102" s="7"/>
      <c r="J102" s="14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2:23">
      <c r="B103" s="76"/>
      <c r="C103" s="35"/>
      <c r="D103" s="35"/>
      <c r="E103" s="76"/>
      <c r="F103" s="35"/>
      <c r="G103" s="35"/>
      <c r="H103" s="7"/>
      <c r="I103" s="7"/>
      <c r="J103" s="14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2:23">
      <c r="B104" s="76"/>
      <c r="C104" s="35"/>
      <c r="D104" s="35"/>
      <c r="E104" s="76"/>
      <c r="F104" s="35"/>
      <c r="G104" s="35"/>
      <c r="H104" s="7"/>
      <c r="I104" s="7"/>
      <c r="J104" s="14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2:23">
      <c r="B105" s="76"/>
      <c r="C105" s="35"/>
      <c r="D105" s="35"/>
      <c r="E105" s="76"/>
      <c r="F105" s="35"/>
      <c r="G105" s="35"/>
      <c r="H105" s="7"/>
      <c r="I105" s="7"/>
      <c r="J105" s="14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2:23">
      <c r="B106" s="76"/>
      <c r="C106" s="35"/>
      <c r="D106" s="35"/>
      <c r="E106" s="76"/>
      <c r="F106" s="35"/>
      <c r="G106" s="35"/>
      <c r="H106" s="7"/>
      <c r="I106" s="7"/>
      <c r="J106" s="14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2:23">
      <c r="B107" s="76"/>
      <c r="C107" s="35"/>
      <c r="D107" s="35"/>
      <c r="E107" s="76"/>
      <c r="F107" s="35"/>
      <c r="G107" s="35"/>
      <c r="H107" s="7"/>
      <c r="I107" s="7"/>
      <c r="J107" s="14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2:23">
      <c r="B108" s="76"/>
      <c r="C108" s="35"/>
      <c r="D108" s="35"/>
      <c r="E108" s="76"/>
      <c r="F108" s="35"/>
      <c r="G108" s="35"/>
      <c r="H108" s="7"/>
      <c r="I108" s="7"/>
      <c r="J108" s="14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2:23">
      <c r="B109" s="76"/>
      <c r="C109" s="35"/>
      <c r="D109" s="35"/>
      <c r="E109" s="76"/>
      <c r="F109" s="35"/>
      <c r="G109" s="35"/>
      <c r="H109" s="7"/>
      <c r="I109" s="7"/>
      <c r="J109" s="14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2:23">
      <c r="B110" s="76"/>
      <c r="C110" s="35"/>
      <c r="D110" s="35"/>
      <c r="E110" s="76"/>
      <c r="F110" s="35"/>
      <c r="G110" s="35"/>
      <c r="H110" s="7"/>
      <c r="I110" s="7"/>
      <c r="J110" s="14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2:23">
      <c r="B111" s="76"/>
      <c r="C111" s="35"/>
      <c r="D111" s="35"/>
      <c r="E111" s="76"/>
      <c r="F111" s="35"/>
      <c r="G111" s="35"/>
      <c r="H111" s="7"/>
      <c r="I111" s="7"/>
      <c r="J111" s="14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2:23">
      <c r="B112" s="76"/>
      <c r="C112" s="35"/>
      <c r="D112" s="35"/>
      <c r="E112" s="76"/>
      <c r="F112" s="35"/>
      <c r="G112" s="35"/>
      <c r="H112" s="7"/>
      <c r="I112" s="7"/>
      <c r="J112" s="14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2:23">
      <c r="B113" s="76"/>
      <c r="C113" s="35"/>
      <c r="D113" s="35"/>
      <c r="E113" s="76"/>
      <c r="F113" s="35"/>
      <c r="G113" s="35"/>
      <c r="H113" s="7"/>
      <c r="I113" s="7"/>
      <c r="J113" s="14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2:23">
      <c r="B114" s="76"/>
      <c r="C114" s="35"/>
      <c r="D114" s="35"/>
      <c r="E114" s="76"/>
      <c r="F114" s="35"/>
      <c r="G114" s="35"/>
      <c r="H114" s="7"/>
      <c r="I114" s="7"/>
      <c r="J114" s="14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2:23">
      <c r="B115" s="76"/>
      <c r="C115" s="35"/>
      <c r="D115" s="35"/>
      <c r="E115" s="76"/>
      <c r="F115" s="35"/>
      <c r="G115" s="35"/>
      <c r="H115" s="7"/>
      <c r="I115" s="7"/>
      <c r="J115" s="14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2:23">
      <c r="B116" s="76"/>
      <c r="C116" s="35"/>
      <c r="D116" s="35"/>
      <c r="E116" s="76"/>
      <c r="F116" s="35"/>
      <c r="G116" s="35"/>
      <c r="H116" s="7"/>
      <c r="I116" s="7"/>
      <c r="J116" s="14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2:23">
      <c r="B117" s="76"/>
      <c r="C117" s="35"/>
      <c r="D117" s="35"/>
      <c r="E117" s="76"/>
      <c r="F117" s="35"/>
      <c r="G117" s="35"/>
      <c r="H117" s="7"/>
      <c r="I117" s="7"/>
      <c r="J117" s="14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2:23">
      <c r="B118" s="76"/>
      <c r="C118" s="35"/>
      <c r="D118" s="35"/>
      <c r="E118" s="76"/>
      <c r="F118" s="35"/>
      <c r="G118" s="35"/>
      <c r="H118" s="7"/>
      <c r="I118" s="7"/>
      <c r="J118" s="14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2:23">
      <c r="B119" s="76"/>
      <c r="C119" s="35"/>
      <c r="D119" s="35"/>
      <c r="E119" s="76"/>
      <c r="F119" s="35"/>
      <c r="G119" s="35"/>
      <c r="H119" s="7"/>
      <c r="I119" s="7"/>
      <c r="J119" s="14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2:23">
      <c r="B120" s="76"/>
      <c r="C120" s="35"/>
      <c r="D120" s="35"/>
      <c r="E120" s="76"/>
      <c r="F120" s="35"/>
      <c r="G120" s="35"/>
      <c r="H120" s="7"/>
      <c r="I120" s="7"/>
      <c r="J120" s="14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2:23">
      <c r="B121" s="76"/>
      <c r="C121" s="35"/>
      <c r="D121" s="35"/>
      <c r="E121" s="76"/>
      <c r="F121" s="35"/>
      <c r="G121" s="35"/>
      <c r="H121" s="7"/>
      <c r="I121" s="7"/>
      <c r="J121" s="14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2:23">
      <c r="B122" s="76"/>
      <c r="C122" s="35"/>
      <c r="D122" s="35"/>
      <c r="E122" s="76"/>
      <c r="F122" s="35"/>
      <c r="G122" s="35"/>
      <c r="H122" s="7"/>
      <c r="I122" s="7"/>
      <c r="J122" s="14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2:23">
      <c r="B123" s="76"/>
      <c r="C123" s="35"/>
      <c r="D123" s="35"/>
      <c r="E123" s="76"/>
      <c r="F123" s="35"/>
      <c r="G123" s="35"/>
      <c r="H123" s="7"/>
      <c r="I123" s="7"/>
      <c r="J123" s="14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2:23">
      <c r="B124" s="76"/>
      <c r="C124" s="35"/>
      <c r="D124" s="35"/>
      <c r="E124" s="76"/>
      <c r="F124" s="35"/>
      <c r="G124" s="35"/>
      <c r="H124" s="7"/>
      <c r="I124" s="7"/>
      <c r="J124" s="14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2:23">
      <c r="B125" s="76"/>
      <c r="C125" s="35"/>
      <c r="D125" s="35"/>
      <c r="E125" s="76"/>
      <c r="F125" s="35"/>
      <c r="G125" s="35"/>
      <c r="H125" s="7"/>
      <c r="I125" s="7"/>
      <c r="J125" s="14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2:23">
      <c r="B126" s="76"/>
      <c r="C126" s="35"/>
      <c r="D126" s="35"/>
      <c r="E126" s="76"/>
      <c r="F126" s="35"/>
      <c r="G126" s="35"/>
      <c r="H126" s="7"/>
      <c r="I126" s="7"/>
      <c r="J126" s="14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2:23">
      <c r="B127" s="76"/>
      <c r="C127" s="35"/>
      <c r="D127" s="35"/>
      <c r="E127" s="76"/>
      <c r="F127" s="35"/>
      <c r="G127" s="35"/>
      <c r="H127" s="7"/>
      <c r="I127" s="7"/>
      <c r="J127" s="14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2:23">
      <c r="B128" s="76"/>
      <c r="C128" s="35"/>
      <c r="D128" s="35"/>
      <c r="E128" s="76"/>
      <c r="F128" s="35"/>
      <c r="G128" s="35"/>
      <c r="H128" s="7"/>
      <c r="I128" s="7"/>
      <c r="J128" s="14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2:23">
      <c r="B129" s="76"/>
      <c r="C129" s="35"/>
      <c r="D129" s="35"/>
      <c r="E129" s="76"/>
      <c r="F129" s="35"/>
      <c r="G129" s="35"/>
      <c r="H129" s="7"/>
      <c r="I129" s="7"/>
      <c r="J129" s="14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2:23">
      <c r="B130" s="76"/>
      <c r="C130" s="35"/>
      <c r="D130" s="35"/>
      <c r="E130" s="76"/>
      <c r="F130" s="35"/>
      <c r="G130" s="35"/>
      <c r="H130" s="7"/>
      <c r="I130" s="7"/>
      <c r="J130" s="14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2:23">
      <c r="B131" s="76"/>
      <c r="C131" s="35"/>
      <c r="D131" s="35"/>
      <c r="E131" s="76"/>
      <c r="F131" s="35"/>
      <c r="G131" s="35"/>
      <c r="H131" s="7"/>
      <c r="I131" s="7"/>
      <c r="J131" s="14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2:23">
      <c r="B132" s="76"/>
      <c r="C132" s="35"/>
      <c r="D132" s="35"/>
      <c r="E132" s="76"/>
      <c r="F132" s="35"/>
      <c r="G132" s="35"/>
      <c r="H132" s="7"/>
      <c r="I132" s="7"/>
      <c r="J132" s="14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2:23">
      <c r="B133" s="76"/>
      <c r="C133" s="35"/>
      <c r="D133" s="35"/>
      <c r="E133" s="76"/>
      <c r="F133" s="35"/>
      <c r="G133" s="35"/>
      <c r="H133" s="7"/>
      <c r="I133" s="7"/>
      <c r="J133" s="14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2:23">
      <c r="B134" s="76"/>
      <c r="C134" s="35"/>
      <c r="D134" s="35"/>
      <c r="E134" s="76"/>
      <c r="F134" s="35"/>
      <c r="G134" s="35"/>
      <c r="H134" s="7"/>
      <c r="I134" s="7"/>
      <c r="J134" s="14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2:23">
      <c r="B135" s="76"/>
      <c r="C135" s="35"/>
      <c r="D135" s="35"/>
      <c r="E135" s="76"/>
      <c r="F135" s="35"/>
      <c r="G135" s="35"/>
      <c r="H135" s="7"/>
      <c r="I135" s="7"/>
      <c r="J135" s="14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2:23">
      <c r="B136" s="76"/>
      <c r="C136" s="35"/>
      <c r="D136" s="35"/>
      <c r="E136" s="76"/>
      <c r="F136" s="35"/>
      <c r="G136" s="35"/>
      <c r="H136" s="7"/>
      <c r="I136" s="7"/>
      <c r="J136" s="14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2:23">
      <c r="B137" s="76"/>
      <c r="C137" s="35"/>
      <c r="D137" s="35"/>
      <c r="E137" s="76"/>
      <c r="F137" s="35"/>
      <c r="G137" s="35"/>
      <c r="H137" s="7"/>
      <c r="I137" s="7"/>
      <c r="J137" s="14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2:23">
      <c r="B138" s="76"/>
      <c r="C138" s="35"/>
      <c r="D138" s="35"/>
      <c r="E138" s="76"/>
      <c r="F138" s="35"/>
      <c r="G138" s="35"/>
      <c r="H138" s="7"/>
      <c r="I138" s="7"/>
      <c r="J138" s="14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2:23">
      <c r="B139" s="76"/>
      <c r="C139" s="35"/>
      <c r="D139" s="35"/>
      <c r="E139" s="76"/>
      <c r="F139" s="35"/>
      <c r="G139" s="35"/>
      <c r="H139" s="7"/>
      <c r="I139" s="7"/>
      <c r="J139" s="14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2:23">
      <c r="B140" s="76"/>
      <c r="C140" s="35"/>
      <c r="D140" s="35"/>
      <c r="E140" s="76"/>
      <c r="F140" s="35"/>
      <c r="G140" s="35"/>
      <c r="H140" s="7"/>
      <c r="I140" s="7"/>
      <c r="J140" s="14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2:23">
      <c r="B141" s="76"/>
      <c r="C141" s="35"/>
      <c r="D141" s="35"/>
      <c r="E141" s="76"/>
      <c r="F141" s="35"/>
      <c r="G141" s="35"/>
      <c r="H141" s="7"/>
      <c r="I141" s="7"/>
      <c r="J141" s="14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2:23">
      <c r="B142" s="76"/>
      <c r="C142" s="35"/>
      <c r="D142" s="35"/>
      <c r="E142" s="76"/>
      <c r="F142" s="35"/>
      <c r="G142" s="35"/>
      <c r="H142" s="7"/>
      <c r="I142" s="7"/>
      <c r="J142" s="14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2:23">
      <c r="B143" s="76"/>
      <c r="C143" s="35"/>
      <c r="D143" s="35"/>
      <c r="E143" s="76"/>
      <c r="F143" s="35"/>
      <c r="G143" s="35"/>
      <c r="H143" s="7"/>
      <c r="I143" s="7"/>
      <c r="J143" s="14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2:23">
      <c r="B144" s="76"/>
      <c r="C144" s="35"/>
      <c r="D144" s="35"/>
      <c r="E144" s="76"/>
      <c r="F144" s="35"/>
      <c r="G144" s="35"/>
      <c r="H144" s="7"/>
      <c r="I144" s="7"/>
      <c r="J144" s="14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2:23">
      <c r="B145" s="76"/>
      <c r="C145" s="35"/>
      <c r="D145" s="35"/>
      <c r="E145" s="76"/>
      <c r="F145" s="35"/>
      <c r="G145" s="35"/>
      <c r="H145" s="7"/>
      <c r="I145" s="7"/>
      <c r="J145" s="14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2:23">
      <c r="B146" s="76"/>
      <c r="C146" s="35"/>
      <c r="D146" s="35"/>
      <c r="E146" s="76"/>
      <c r="F146" s="35"/>
      <c r="G146" s="35"/>
      <c r="H146" s="7"/>
      <c r="I146" s="7"/>
      <c r="J146" s="14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2:23">
      <c r="B147" s="76"/>
      <c r="C147" s="35"/>
      <c r="D147" s="35"/>
      <c r="E147" s="76"/>
      <c r="F147" s="35"/>
      <c r="G147" s="35"/>
      <c r="H147" s="7"/>
      <c r="I147" s="7"/>
      <c r="J147" s="14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2:23">
      <c r="B148" s="76"/>
      <c r="C148" s="35"/>
      <c r="D148" s="35"/>
      <c r="E148" s="76"/>
      <c r="F148" s="35"/>
      <c r="G148" s="35"/>
      <c r="H148" s="7"/>
      <c r="I148" s="7"/>
      <c r="J148" s="14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2:23">
      <c r="B149" s="76"/>
      <c r="C149" s="35"/>
      <c r="D149" s="35"/>
      <c r="E149" s="76"/>
      <c r="F149" s="35"/>
      <c r="G149" s="35"/>
      <c r="H149" s="7"/>
      <c r="I149" s="7"/>
      <c r="J149" s="14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2:23">
      <c r="B150" s="76"/>
      <c r="C150" s="35"/>
      <c r="D150" s="35"/>
      <c r="E150" s="76"/>
      <c r="F150" s="35"/>
      <c r="G150" s="35"/>
      <c r="H150" s="7"/>
      <c r="I150" s="7"/>
      <c r="J150" s="14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2:23">
      <c r="B151" s="76"/>
      <c r="C151" s="35"/>
      <c r="D151" s="35"/>
      <c r="E151" s="76"/>
      <c r="F151" s="35"/>
      <c r="G151" s="35"/>
      <c r="H151" s="7"/>
      <c r="I151" s="7"/>
      <c r="J151" s="14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2:23">
      <c r="B152" s="76"/>
      <c r="C152" s="35"/>
      <c r="D152" s="35"/>
      <c r="E152" s="76"/>
      <c r="F152" s="35"/>
      <c r="G152" s="35"/>
      <c r="H152" s="7"/>
      <c r="I152" s="7"/>
      <c r="J152" s="14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2:23">
      <c r="B153" s="76"/>
      <c r="C153" s="35"/>
      <c r="D153" s="35"/>
      <c r="E153" s="76"/>
      <c r="F153" s="35"/>
      <c r="G153" s="35"/>
      <c r="H153" s="7"/>
      <c r="I153" s="7"/>
      <c r="J153" s="14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2:23">
      <c r="B154" s="76"/>
      <c r="C154" s="35"/>
      <c r="D154" s="35"/>
      <c r="E154" s="76"/>
      <c r="F154" s="35"/>
      <c r="G154" s="35"/>
      <c r="H154" s="7"/>
      <c r="I154" s="7"/>
      <c r="J154" s="14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2:23">
      <c r="B155" s="76"/>
      <c r="C155" s="35"/>
      <c r="D155" s="35"/>
      <c r="E155" s="76"/>
      <c r="F155" s="35"/>
      <c r="G155" s="35"/>
      <c r="H155" s="7"/>
      <c r="I155" s="7"/>
      <c r="J155" s="14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2:23">
      <c r="B156" s="76"/>
      <c r="C156" s="35"/>
      <c r="D156" s="35"/>
      <c r="E156" s="76"/>
      <c r="F156" s="35"/>
      <c r="G156" s="35"/>
      <c r="H156" s="7"/>
      <c r="I156" s="7"/>
      <c r="J156" s="14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2:23">
      <c r="B157" s="76"/>
      <c r="C157" s="35"/>
      <c r="D157" s="35"/>
      <c r="E157" s="76"/>
      <c r="F157" s="35"/>
      <c r="G157" s="35"/>
      <c r="H157" s="7"/>
      <c r="I157" s="7"/>
      <c r="J157" s="14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2:23">
      <c r="B158" s="76"/>
      <c r="C158" s="35"/>
      <c r="D158" s="35"/>
      <c r="E158" s="76"/>
      <c r="F158" s="35"/>
      <c r="G158" s="35"/>
      <c r="H158" s="7"/>
      <c r="I158" s="7"/>
      <c r="J158" s="14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2:23">
      <c r="B159" s="76"/>
      <c r="C159" s="35"/>
      <c r="D159" s="35"/>
      <c r="E159" s="76"/>
      <c r="F159" s="35"/>
      <c r="G159" s="35"/>
      <c r="H159" s="7"/>
      <c r="I159" s="7"/>
      <c r="J159" s="14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2:23">
      <c r="B160" s="76"/>
      <c r="C160" s="35"/>
      <c r="D160" s="35"/>
      <c r="E160" s="76"/>
      <c r="F160" s="35"/>
      <c r="G160" s="35"/>
      <c r="H160" s="7"/>
      <c r="I160" s="7"/>
      <c r="J160" s="14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2:23">
      <c r="B161" s="76"/>
      <c r="C161" s="35"/>
      <c r="D161" s="35"/>
      <c r="E161" s="76"/>
      <c r="F161" s="35"/>
      <c r="G161" s="35"/>
      <c r="H161" s="7"/>
      <c r="I161" s="7"/>
      <c r="J161" s="14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2:23">
      <c r="B162" s="76"/>
      <c r="C162" s="35"/>
      <c r="D162" s="35"/>
      <c r="E162" s="76"/>
      <c r="F162" s="35"/>
      <c r="G162" s="35"/>
      <c r="H162" s="7"/>
      <c r="I162" s="7"/>
      <c r="J162" s="14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2:23">
      <c r="B163" s="76"/>
      <c r="C163" s="35"/>
      <c r="D163" s="35"/>
      <c r="E163" s="76"/>
      <c r="F163" s="35"/>
      <c r="G163" s="35"/>
      <c r="H163" s="7"/>
      <c r="I163" s="7"/>
      <c r="J163" s="14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2:23">
      <c r="B164" s="76"/>
      <c r="C164" s="35"/>
      <c r="D164" s="35"/>
      <c r="E164" s="76"/>
      <c r="F164" s="35"/>
      <c r="G164" s="35"/>
      <c r="H164" s="7"/>
      <c r="I164" s="7"/>
      <c r="J164" s="14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2:23">
      <c r="B165" s="76"/>
      <c r="C165" s="35"/>
      <c r="D165" s="35"/>
      <c r="E165" s="76"/>
      <c r="F165" s="35"/>
      <c r="G165" s="35"/>
      <c r="H165" s="7"/>
      <c r="I165" s="7"/>
      <c r="J165" s="14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2:23">
      <c r="B166" s="76"/>
      <c r="C166" s="35"/>
      <c r="D166" s="35"/>
      <c r="E166" s="76"/>
      <c r="F166" s="35"/>
      <c r="G166" s="35"/>
      <c r="H166" s="7"/>
      <c r="I166" s="7"/>
      <c r="J166" s="14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2:23">
      <c r="B167" s="76"/>
      <c r="C167" s="35"/>
      <c r="D167" s="35"/>
      <c r="E167" s="76"/>
      <c r="F167" s="35"/>
      <c r="G167" s="35"/>
      <c r="H167" s="7"/>
      <c r="I167" s="7"/>
      <c r="J167" s="14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2:23">
      <c r="B168" s="76"/>
      <c r="C168" s="35"/>
      <c r="D168" s="35"/>
      <c r="E168" s="76"/>
      <c r="F168" s="35"/>
      <c r="G168" s="35"/>
      <c r="H168" s="7"/>
      <c r="I168" s="7"/>
      <c r="J168" s="14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2:23">
      <c r="B169" s="76"/>
      <c r="C169" s="35"/>
      <c r="D169" s="35"/>
      <c r="E169" s="76"/>
      <c r="F169" s="35"/>
      <c r="G169" s="35"/>
      <c r="H169" s="7"/>
      <c r="I169" s="7"/>
      <c r="J169" s="14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2:23">
      <c r="B170" s="76"/>
      <c r="C170" s="35"/>
      <c r="D170" s="35"/>
      <c r="E170" s="76"/>
      <c r="F170" s="35"/>
      <c r="G170" s="35"/>
      <c r="H170" s="7"/>
      <c r="I170" s="7"/>
      <c r="J170" s="14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2:23">
      <c r="B171" s="76"/>
      <c r="C171" s="35"/>
      <c r="D171" s="35"/>
      <c r="E171" s="76"/>
      <c r="F171" s="35"/>
      <c r="G171" s="35"/>
      <c r="H171" s="7"/>
      <c r="I171" s="7"/>
      <c r="J171" s="14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2:23">
      <c r="B172" s="76"/>
      <c r="C172" s="35"/>
      <c r="D172" s="35"/>
      <c r="E172" s="76"/>
      <c r="F172" s="35"/>
      <c r="G172" s="35"/>
      <c r="H172" s="7"/>
      <c r="I172" s="7"/>
      <c r="J172" s="14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2:23">
      <c r="B173" s="76"/>
      <c r="C173" s="35"/>
      <c r="D173" s="35"/>
      <c r="E173" s="76"/>
      <c r="F173" s="35"/>
      <c r="G173" s="35"/>
      <c r="H173" s="7"/>
      <c r="I173" s="7"/>
      <c r="J173" s="14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2:23">
      <c r="B174" s="76"/>
      <c r="C174" s="35"/>
      <c r="D174" s="35"/>
      <c r="E174" s="76"/>
      <c r="F174" s="35"/>
      <c r="G174" s="35"/>
      <c r="H174" s="7"/>
      <c r="I174" s="7"/>
      <c r="J174" s="14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2:23">
      <c r="B175" s="76"/>
      <c r="C175" s="35"/>
      <c r="D175" s="35"/>
      <c r="E175" s="76"/>
      <c r="F175" s="35"/>
      <c r="G175" s="35"/>
      <c r="H175" s="7"/>
      <c r="I175" s="7"/>
      <c r="J175" s="14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2:23">
      <c r="B176" s="76"/>
      <c r="C176" s="35"/>
      <c r="D176" s="35"/>
      <c r="E176" s="76"/>
      <c r="F176" s="35"/>
      <c r="G176" s="35"/>
      <c r="H176" s="7"/>
      <c r="I176" s="7"/>
      <c r="J176" s="14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2:23">
      <c r="B177" s="76"/>
      <c r="C177" s="35"/>
      <c r="D177" s="35"/>
      <c r="E177" s="76"/>
      <c r="F177" s="35"/>
      <c r="G177" s="35"/>
      <c r="H177" s="7"/>
      <c r="I177" s="7"/>
      <c r="J177" s="14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2:23">
      <c r="B178" s="76"/>
      <c r="C178" s="35"/>
      <c r="D178" s="35"/>
      <c r="E178" s="76"/>
      <c r="F178" s="35"/>
      <c r="G178" s="35"/>
      <c r="H178" s="7"/>
      <c r="I178" s="7"/>
      <c r="J178" s="14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2:23">
      <c r="B179" s="76"/>
      <c r="C179" s="35"/>
      <c r="D179" s="35"/>
      <c r="E179" s="76"/>
      <c r="F179" s="35"/>
      <c r="G179" s="35"/>
      <c r="H179" s="7"/>
      <c r="I179" s="7"/>
      <c r="J179" s="14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2:23">
      <c r="B180" s="76"/>
      <c r="C180" s="35"/>
      <c r="D180" s="35"/>
      <c r="E180" s="76"/>
      <c r="F180" s="35"/>
      <c r="G180" s="35"/>
      <c r="H180" s="7"/>
      <c r="I180" s="7"/>
      <c r="J180" s="14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2:23">
      <c r="B181" s="76"/>
      <c r="C181" s="35"/>
      <c r="D181" s="35"/>
      <c r="E181" s="76"/>
      <c r="F181" s="35"/>
      <c r="G181" s="35"/>
      <c r="H181" s="7"/>
      <c r="I181" s="7"/>
      <c r="J181" s="14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2:23">
      <c r="B182" s="76"/>
      <c r="C182" s="35"/>
      <c r="D182" s="35"/>
      <c r="E182" s="76"/>
      <c r="F182" s="35"/>
      <c r="G182" s="35"/>
      <c r="H182" s="7"/>
      <c r="I182" s="7"/>
      <c r="J182" s="14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2:23">
      <c r="B183" s="76"/>
      <c r="C183" s="35"/>
      <c r="D183" s="35"/>
      <c r="E183" s="76"/>
      <c r="F183" s="35"/>
      <c r="G183" s="35"/>
      <c r="H183" s="7"/>
      <c r="I183" s="7"/>
      <c r="J183" s="14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2:23">
      <c r="B184" s="76"/>
      <c r="C184" s="35"/>
      <c r="D184" s="35"/>
      <c r="E184" s="76"/>
      <c r="F184" s="35"/>
      <c r="G184" s="35"/>
      <c r="H184" s="7"/>
      <c r="I184" s="7"/>
      <c r="J184" s="14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2:23">
      <c r="B185" s="76"/>
      <c r="C185" s="35"/>
      <c r="D185" s="35"/>
      <c r="E185" s="76"/>
      <c r="F185" s="35"/>
      <c r="G185" s="35"/>
      <c r="H185" s="7"/>
      <c r="I185" s="7"/>
      <c r="J185" s="14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2:23">
      <c r="B186" s="76"/>
      <c r="C186" s="35"/>
      <c r="D186" s="35"/>
      <c r="E186" s="76"/>
      <c r="F186" s="35"/>
      <c r="G186" s="35"/>
      <c r="H186" s="7"/>
      <c r="I186" s="7"/>
      <c r="J186" s="1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2:23">
      <c r="B187" s="76"/>
      <c r="C187" s="35"/>
      <c r="D187" s="35"/>
      <c r="E187" s="76"/>
      <c r="F187" s="35"/>
      <c r="G187" s="35"/>
      <c r="H187" s="7"/>
      <c r="I187" s="7"/>
      <c r="J187" s="1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2:23">
      <c r="B188" s="76"/>
      <c r="C188" s="35"/>
      <c r="D188" s="35"/>
      <c r="E188" s="76"/>
      <c r="F188" s="35"/>
      <c r="G188" s="35"/>
      <c r="H188" s="7"/>
      <c r="I188" s="7"/>
      <c r="J188" s="14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2:23">
      <c r="B189" s="76"/>
      <c r="C189" s="35"/>
      <c r="D189" s="35"/>
      <c r="E189" s="76"/>
      <c r="F189" s="35"/>
      <c r="G189" s="35"/>
      <c r="H189" s="7"/>
      <c r="I189" s="7"/>
      <c r="J189" s="14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2:23">
      <c r="B190" s="76"/>
      <c r="C190" s="35"/>
      <c r="D190" s="35"/>
      <c r="E190" s="76"/>
      <c r="F190" s="35"/>
      <c r="G190" s="35"/>
      <c r="H190" s="7"/>
      <c r="I190" s="7"/>
      <c r="J190" s="14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2:23">
      <c r="B191" s="76"/>
      <c r="C191" s="35"/>
      <c r="D191" s="35"/>
      <c r="E191" s="76"/>
      <c r="F191" s="35"/>
      <c r="G191" s="35"/>
      <c r="H191" s="7"/>
      <c r="I191" s="7"/>
      <c r="J191" s="14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2:23">
      <c r="B192" s="76"/>
      <c r="C192" s="35"/>
      <c r="D192" s="35"/>
      <c r="E192" s="76"/>
      <c r="F192" s="35"/>
      <c r="G192" s="35"/>
      <c r="H192" s="7"/>
      <c r="I192" s="7"/>
      <c r="J192" s="14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2:23">
      <c r="B193" s="76"/>
      <c r="C193" s="35"/>
      <c r="D193" s="35"/>
      <c r="E193" s="76"/>
      <c r="F193" s="35"/>
      <c r="G193" s="35"/>
      <c r="H193" s="7"/>
      <c r="I193" s="7"/>
      <c r="J193" s="14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2:23">
      <c r="B194" s="76"/>
      <c r="C194" s="35"/>
      <c r="D194" s="35"/>
      <c r="E194" s="76"/>
      <c r="F194" s="35"/>
      <c r="G194" s="35"/>
      <c r="H194" s="7"/>
      <c r="I194" s="7"/>
      <c r="J194" s="14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2:23">
      <c r="B195" s="76"/>
      <c r="C195" s="35"/>
      <c r="D195" s="35"/>
      <c r="E195" s="76"/>
      <c r="F195" s="35"/>
      <c r="G195" s="35"/>
      <c r="H195" s="7"/>
      <c r="I195" s="7"/>
      <c r="J195" s="14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2:23">
      <c r="B196" s="76"/>
      <c r="C196" s="35"/>
      <c r="D196" s="35"/>
      <c r="E196" s="76"/>
      <c r="F196" s="35"/>
      <c r="G196" s="35"/>
      <c r="H196" s="7"/>
      <c r="I196" s="7"/>
      <c r="J196" s="14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2:23">
      <c r="B197" s="76"/>
      <c r="C197" s="35"/>
      <c r="D197" s="35"/>
      <c r="E197" s="76"/>
      <c r="F197" s="35"/>
      <c r="G197" s="35"/>
      <c r="H197" s="7"/>
      <c r="I197" s="7"/>
      <c r="J197" s="14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2:23">
      <c r="B198" s="76"/>
      <c r="C198" s="35"/>
      <c r="D198" s="35"/>
      <c r="E198" s="76"/>
      <c r="F198" s="35"/>
      <c r="G198" s="35"/>
      <c r="H198" s="7"/>
      <c r="I198" s="7"/>
      <c r="J198" s="14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2:23">
      <c r="B199" s="76"/>
      <c r="C199" s="35"/>
      <c r="D199" s="35"/>
      <c r="E199" s="76"/>
      <c r="F199" s="35"/>
      <c r="G199" s="35"/>
      <c r="H199" s="7"/>
      <c r="I199" s="7"/>
      <c r="J199" s="14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2:23">
      <c r="B200" s="76"/>
      <c r="C200" s="35"/>
      <c r="D200" s="35"/>
      <c r="E200" s="76"/>
      <c r="F200" s="35"/>
      <c r="G200" s="35"/>
      <c r="H200" s="7"/>
      <c r="I200" s="7"/>
      <c r="J200" s="14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2:23">
      <c r="B201" s="76"/>
      <c r="C201" s="35"/>
      <c r="D201" s="35"/>
      <c r="E201" s="76"/>
      <c r="F201" s="35"/>
      <c r="G201" s="35"/>
      <c r="H201" s="7"/>
      <c r="I201" s="7"/>
      <c r="J201" s="14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2:23">
      <c r="B202" s="76"/>
      <c r="C202" s="35"/>
      <c r="D202" s="35"/>
      <c r="E202" s="76"/>
      <c r="F202" s="35"/>
      <c r="G202" s="35"/>
      <c r="H202" s="7"/>
      <c r="I202" s="7"/>
      <c r="J202" s="14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2:23">
      <c r="B203" s="76"/>
      <c r="C203" s="35"/>
      <c r="D203" s="35"/>
      <c r="E203" s="76"/>
      <c r="F203" s="35"/>
      <c r="G203" s="35"/>
      <c r="H203" s="7"/>
      <c r="I203" s="7"/>
      <c r="J203" s="14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2:23">
      <c r="B204" s="76"/>
      <c r="C204" s="35"/>
      <c r="D204" s="35"/>
      <c r="E204" s="76"/>
      <c r="F204" s="35"/>
      <c r="G204" s="35"/>
      <c r="H204" s="7"/>
      <c r="I204" s="7"/>
      <c r="J204" s="14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2:23">
      <c r="B205" s="76"/>
      <c r="C205" s="35"/>
      <c r="D205" s="35"/>
      <c r="E205" s="76"/>
      <c r="F205" s="35"/>
      <c r="G205" s="35"/>
      <c r="H205" s="7"/>
      <c r="I205" s="7"/>
      <c r="J205" s="14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2:23">
      <c r="B206" s="76"/>
      <c r="C206" s="35"/>
      <c r="D206" s="35"/>
      <c r="E206" s="76"/>
      <c r="F206" s="35"/>
      <c r="G206" s="35"/>
      <c r="H206" s="7"/>
      <c r="I206" s="7"/>
      <c r="J206" s="14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2:23">
      <c r="B207" s="76"/>
      <c r="C207" s="35"/>
      <c r="D207" s="35"/>
      <c r="E207" s="76"/>
      <c r="F207" s="35"/>
      <c r="G207" s="35"/>
      <c r="H207" s="7"/>
      <c r="I207" s="7"/>
      <c r="J207" s="14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2:23">
      <c r="B208" s="76"/>
      <c r="C208" s="35"/>
      <c r="D208" s="35"/>
      <c r="E208" s="76"/>
      <c r="F208" s="35"/>
      <c r="G208" s="35"/>
      <c r="H208" s="7"/>
      <c r="I208" s="7"/>
      <c r="J208" s="14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2:23">
      <c r="B209" s="76"/>
      <c r="C209" s="35"/>
      <c r="D209" s="35"/>
      <c r="E209" s="76"/>
      <c r="F209" s="35"/>
      <c r="G209" s="35"/>
      <c r="H209" s="7"/>
      <c r="I209" s="7"/>
      <c r="J209" s="14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2:23">
      <c r="B210" s="76"/>
      <c r="C210" s="35"/>
      <c r="D210" s="35"/>
      <c r="E210" s="76"/>
      <c r="F210" s="35"/>
      <c r="G210" s="35"/>
      <c r="H210" s="7"/>
      <c r="I210" s="7"/>
      <c r="J210" s="14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2:23">
      <c r="B211" s="76"/>
      <c r="C211" s="35"/>
      <c r="D211" s="35"/>
      <c r="E211" s="76"/>
      <c r="F211" s="35"/>
      <c r="G211" s="35"/>
      <c r="H211" s="7"/>
      <c r="I211" s="7"/>
      <c r="J211" s="14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2:23">
      <c r="B212" s="76"/>
      <c r="C212" s="35"/>
      <c r="D212" s="35"/>
      <c r="E212" s="76"/>
      <c r="F212" s="35"/>
      <c r="G212" s="35"/>
      <c r="H212" s="7"/>
      <c r="I212" s="7"/>
      <c r="J212" s="14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2:23">
      <c r="B213" s="76"/>
      <c r="C213" s="35"/>
      <c r="D213" s="35"/>
      <c r="E213" s="76"/>
      <c r="F213" s="35"/>
      <c r="G213" s="35"/>
      <c r="H213" s="7"/>
      <c r="I213" s="7"/>
      <c r="J213" s="14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2:23">
      <c r="B214" s="76"/>
      <c r="C214" s="35"/>
      <c r="D214" s="35"/>
      <c r="E214" s="76"/>
      <c r="F214" s="35"/>
      <c r="G214" s="35"/>
      <c r="H214" s="7"/>
      <c r="I214" s="7"/>
      <c r="J214" s="14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2:23">
      <c r="B215" s="76"/>
      <c r="C215" s="35"/>
      <c r="D215" s="35"/>
      <c r="E215" s="76"/>
      <c r="F215" s="35"/>
      <c r="G215" s="35"/>
      <c r="H215" s="7"/>
      <c r="I215" s="7"/>
      <c r="J215" s="14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2:23">
      <c r="B216" s="76"/>
      <c r="C216" s="35"/>
      <c r="D216" s="35"/>
      <c r="E216" s="76"/>
      <c r="F216" s="35"/>
      <c r="G216" s="35"/>
      <c r="H216" s="7"/>
      <c r="I216" s="7"/>
      <c r="J216" s="14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2:23">
      <c r="B217" s="76"/>
      <c r="C217" s="35"/>
      <c r="D217" s="35"/>
      <c r="E217" s="76"/>
      <c r="F217" s="35"/>
      <c r="G217" s="35"/>
      <c r="H217" s="7"/>
      <c r="I217" s="7"/>
      <c r="J217" s="14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2:23">
      <c r="B218" s="76"/>
      <c r="C218" s="35"/>
      <c r="D218" s="35"/>
      <c r="E218" s="76"/>
      <c r="F218" s="35"/>
      <c r="G218" s="35"/>
      <c r="H218" s="7"/>
      <c r="I218" s="7"/>
      <c r="J218" s="14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2:23">
      <c r="B219" s="76"/>
      <c r="C219" s="35"/>
      <c r="D219" s="35"/>
      <c r="E219" s="76"/>
      <c r="F219" s="35"/>
      <c r="G219" s="35"/>
      <c r="H219" s="7"/>
      <c r="I219" s="7"/>
      <c r="J219" s="14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2:23">
      <c r="B220" s="76"/>
      <c r="C220" s="35"/>
      <c r="D220" s="35"/>
      <c r="E220" s="76"/>
      <c r="F220" s="35"/>
      <c r="G220" s="35"/>
      <c r="H220" s="7"/>
      <c r="I220" s="7"/>
      <c r="J220" s="14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2:23">
      <c r="B221" s="76"/>
      <c r="C221" s="35"/>
      <c r="D221" s="35"/>
      <c r="E221" s="76"/>
      <c r="F221" s="35"/>
      <c r="G221" s="35"/>
      <c r="H221" s="7"/>
      <c r="I221" s="7"/>
      <c r="J221" s="14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2:23">
      <c r="B222" s="76"/>
      <c r="C222" s="35"/>
      <c r="D222" s="35"/>
      <c r="E222" s="76"/>
      <c r="F222" s="35"/>
      <c r="G222" s="35"/>
      <c r="H222" s="7"/>
      <c r="I222" s="7"/>
      <c r="J222" s="14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2:23">
      <c r="B223" s="76"/>
      <c r="C223" s="35"/>
      <c r="D223" s="35"/>
      <c r="E223" s="76"/>
      <c r="F223" s="35"/>
      <c r="G223" s="35"/>
      <c r="H223" s="7"/>
      <c r="I223" s="7"/>
      <c r="J223" s="14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2:23">
      <c r="B224" s="76"/>
      <c r="C224" s="35"/>
      <c r="D224" s="35"/>
      <c r="E224" s="76"/>
      <c r="F224" s="35"/>
      <c r="G224" s="35"/>
      <c r="H224" s="7"/>
      <c r="I224" s="7"/>
      <c r="J224" s="14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2:23">
      <c r="B225" s="76"/>
      <c r="C225" s="35"/>
      <c r="D225" s="35"/>
      <c r="E225" s="76"/>
      <c r="F225" s="35"/>
      <c r="G225" s="35"/>
      <c r="H225" s="7"/>
      <c r="I225" s="7"/>
      <c r="J225" s="14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2:23">
      <c r="B226" s="76"/>
      <c r="C226" s="35"/>
      <c r="D226" s="35"/>
      <c r="E226" s="76"/>
      <c r="F226" s="35"/>
      <c r="G226" s="35"/>
      <c r="H226" s="7"/>
      <c r="I226" s="7"/>
      <c r="J226" s="14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2:23">
      <c r="B227" s="76"/>
      <c r="C227" s="35"/>
      <c r="D227" s="35"/>
      <c r="E227" s="76"/>
      <c r="F227" s="35"/>
      <c r="G227" s="35"/>
      <c r="H227" s="7"/>
      <c r="I227" s="7"/>
      <c r="J227" s="14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2:23">
      <c r="B228" s="76"/>
      <c r="C228" s="35"/>
      <c r="D228" s="35"/>
      <c r="E228" s="76"/>
      <c r="F228" s="35"/>
      <c r="G228" s="35"/>
      <c r="H228" s="7"/>
      <c r="I228" s="7"/>
      <c r="J228" s="14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2:23">
      <c r="B229" s="76"/>
      <c r="C229" s="35"/>
      <c r="D229" s="35"/>
      <c r="E229" s="76"/>
      <c r="F229" s="35"/>
      <c r="G229" s="35"/>
      <c r="H229" s="7"/>
      <c r="I229" s="7"/>
      <c r="J229" s="14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2:23">
      <c r="B230" s="76"/>
      <c r="C230" s="35"/>
      <c r="D230" s="35"/>
      <c r="E230" s="76"/>
      <c r="F230" s="35"/>
      <c r="G230" s="35"/>
      <c r="H230" s="7"/>
      <c r="I230" s="7"/>
      <c r="J230" s="14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2:23">
      <c r="B231" s="76"/>
      <c r="C231" s="35"/>
      <c r="D231" s="35"/>
      <c r="E231" s="76"/>
      <c r="F231" s="35"/>
      <c r="G231" s="35"/>
      <c r="H231" s="7"/>
      <c r="I231" s="7"/>
      <c r="J231" s="14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2:23">
      <c r="B232" s="76"/>
      <c r="C232" s="35"/>
      <c r="D232" s="35"/>
      <c r="E232" s="76"/>
      <c r="F232" s="35"/>
      <c r="G232" s="35"/>
      <c r="H232" s="7"/>
      <c r="I232" s="7"/>
      <c r="J232" s="14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2:23">
      <c r="B233" s="76"/>
      <c r="C233" s="35"/>
      <c r="D233" s="35"/>
      <c r="E233" s="76"/>
      <c r="F233" s="35"/>
      <c r="G233" s="35"/>
      <c r="H233" s="7"/>
      <c r="I233" s="7"/>
      <c r="J233" s="14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2:23">
      <c r="B234" s="76"/>
      <c r="C234" s="35"/>
      <c r="D234" s="35"/>
      <c r="E234" s="76"/>
      <c r="F234" s="35"/>
      <c r="G234" s="35"/>
      <c r="H234" s="7"/>
      <c r="I234" s="7"/>
      <c r="J234" s="14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2:23">
      <c r="B235" s="76"/>
      <c r="C235" s="35"/>
      <c r="D235" s="35"/>
      <c r="E235" s="76"/>
      <c r="F235" s="35"/>
      <c r="G235" s="35"/>
      <c r="H235" s="7"/>
      <c r="I235" s="7"/>
      <c r="J235" s="14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2:23">
      <c r="B236" s="76"/>
      <c r="C236" s="35"/>
      <c r="D236" s="35"/>
      <c r="E236" s="76"/>
      <c r="F236" s="35"/>
      <c r="G236" s="35"/>
      <c r="H236" s="7"/>
      <c r="I236" s="7"/>
      <c r="J236" s="14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2:23">
      <c r="B237" s="76"/>
      <c r="C237" s="35"/>
      <c r="D237" s="35"/>
      <c r="E237" s="76"/>
      <c r="F237" s="35"/>
      <c r="G237" s="35"/>
      <c r="H237" s="7"/>
      <c r="I237" s="7"/>
      <c r="J237" s="14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2:23">
      <c r="B238" s="76"/>
      <c r="C238" s="35"/>
      <c r="D238" s="35"/>
      <c r="E238" s="76"/>
      <c r="F238" s="35"/>
      <c r="G238" s="35"/>
      <c r="H238" s="7"/>
      <c r="I238" s="7"/>
      <c r="J238" s="14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2:23">
      <c r="B239" s="76"/>
      <c r="C239" s="35"/>
      <c r="D239" s="35"/>
      <c r="E239" s="76"/>
      <c r="F239" s="35"/>
      <c r="G239" s="35"/>
      <c r="H239" s="7"/>
      <c r="I239" s="7"/>
      <c r="J239" s="14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2:23">
      <c r="B240" s="76"/>
      <c r="C240" s="35"/>
      <c r="D240" s="35"/>
      <c r="E240" s="76"/>
      <c r="F240" s="35"/>
      <c r="G240" s="35"/>
      <c r="H240" s="7"/>
      <c r="I240" s="7"/>
      <c r="J240" s="14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2:23">
      <c r="B241" s="76"/>
      <c r="C241" s="35"/>
      <c r="D241" s="35"/>
      <c r="E241" s="76"/>
      <c r="F241" s="35"/>
      <c r="G241" s="35"/>
      <c r="H241" s="7"/>
      <c r="I241" s="7"/>
      <c r="J241" s="14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2:23">
      <c r="B242" s="76"/>
      <c r="C242" s="35"/>
      <c r="D242" s="35"/>
      <c r="E242" s="76"/>
      <c r="F242" s="35"/>
      <c r="G242" s="35"/>
      <c r="H242" s="7"/>
      <c r="I242" s="7"/>
      <c r="J242" s="14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2:23">
      <c r="B243" s="76"/>
      <c r="C243" s="35"/>
      <c r="D243" s="35"/>
      <c r="E243" s="76"/>
      <c r="F243" s="35"/>
      <c r="G243" s="35"/>
      <c r="H243" s="7"/>
      <c r="I243" s="7"/>
      <c r="J243" s="14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2:23">
      <c r="B244" s="76"/>
      <c r="C244" s="35"/>
      <c r="D244" s="35"/>
      <c r="E244" s="76"/>
      <c r="F244" s="35"/>
      <c r="G244" s="35"/>
      <c r="H244" s="7"/>
      <c r="I244" s="7"/>
      <c r="J244" s="14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2:23">
      <c r="B245" s="76"/>
      <c r="C245" s="35"/>
      <c r="D245" s="35"/>
      <c r="E245" s="76"/>
      <c r="F245" s="35"/>
      <c r="G245" s="35"/>
      <c r="H245" s="7"/>
      <c r="I245" s="7"/>
      <c r="J245" s="14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2:23">
      <c r="B246" s="76"/>
      <c r="C246" s="35"/>
      <c r="D246" s="35"/>
      <c r="E246" s="76"/>
      <c r="F246" s="35"/>
      <c r="G246" s="35"/>
      <c r="H246" s="7"/>
      <c r="I246" s="7"/>
      <c r="J246" s="14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2:23">
      <c r="B247" s="76"/>
      <c r="C247" s="35"/>
      <c r="D247" s="35"/>
      <c r="E247" s="76"/>
      <c r="F247" s="35"/>
      <c r="G247" s="35"/>
      <c r="H247" s="7"/>
      <c r="I247" s="7"/>
      <c r="J247" s="14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</row>
    <row r="248" spans="2:23">
      <c r="B248" s="76"/>
      <c r="C248" s="35"/>
      <c r="D248" s="35"/>
      <c r="E248" s="76"/>
      <c r="F248" s="35"/>
      <c r="G248" s="35"/>
      <c r="H248" s="7"/>
      <c r="I248" s="7"/>
      <c r="J248" s="14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2:23">
      <c r="B249" s="76"/>
      <c r="C249" s="35"/>
      <c r="D249" s="35"/>
      <c r="E249" s="76"/>
      <c r="F249" s="35"/>
      <c r="G249" s="35"/>
      <c r="H249" s="7"/>
      <c r="I249" s="7"/>
      <c r="J249" s="14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2:23">
      <c r="B250" s="76"/>
      <c r="C250" s="35"/>
      <c r="D250" s="35"/>
      <c r="E250" s="76"/>
      <c r="F250" s="35"/>
      <c r="G250" s="35"/>
      <c r="H250" s="7"/>
      <c r="I250" s="7"/>
      <c r="J250" s="14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2:23">
      <c r="B251" s="76"/>
      <c r="C251" s="35"/>
      <c r="D251" s="35"/>
      <c r="E251" s="76"/>
      <c r="F251" s="35"/>
      <c r="G251" s="35"/>
      <c r="H251" s="7"/>
      <c r="I251" s="7"/>
      <c r="J251" s="14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2:23">
      <c r="B252" s="76"/>
      <c r="C252" s="35"/>
      <c r="D252" s="35"/>
      <c r="E252" s="76"/>
      <c r="F252" s="35"/>
      <c r="G252" s="35"/>
      <c r="H252" s="7"/>
      <c r="I252" s="7"/>
      <c r="J252" s="14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2:23">
      <c r="B253" s="76"/>
      <c r="C253" s="35"/>
      <c r="D253" s="35"/>
      <c r="E253" s="76"/>
      <c r="F253" s="35"/>
      <c r="G253" s="35"/>
      <c r="H253" s="7"/>
      <c r="I253" s="7"/>
      <c r="J253" s="14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2:23">
      <c r="B254" s="76"/>
      <c r="C254" s="35"/>
      <c r="D254" s="35"/>
      <c r="E254" s="76"/>
      <c r="F254" s="35"/>
      <c r="G254" s="35"/>
      <c r="H254" s="7"/>
      <c r="I254" s="7"/>
      <c r="J254" s="14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2:23">
      <c r="B255" s="76"/>
      <c r="C255" s="35"/>
      <c r="D255" s="35"/>
      <c r="E255" s="76"/>
      <c r="F255" s="35"/>
      <c r="G255" s="35"/>
      <c r="H255" s="7"/>
      <c r="I255" s="7"/>
      <c r="J255" s="14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2:23">
      <c r="B256" s="76"/>
      <c r="C256" s="35"/>
      <c r="D256" s="35"/>
      <c r="E256" s="76"/>
      <c r="F256" s="35"/>
      <c r="G256" s="35"/>
      <c r="H256" s="7"/>
      <c r="I256" s="7"/>
      <c r="J256" s="14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2:23">
      <c r="B257" s="76"/>
      <c r="C257" s="35"/>
      <c r="D257" s="35"/>
      <c r="E257" s="76"/>
      <c r="F257" s="35"/>
      <c r="G257" s="35"/>
      <c r="H257" s="7"/>
      <c r="I257" s="7"/>
      <c r="J257" s="14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2:23">
      <c r="B258" s="76"/>
      <c r="C258" s="35"/>
      <c r="D258" s="35"/>
      <c r="E258" s="76"/>
      <c r="F258" s="35"/>
      <c r="G258" s="35"/>
      <c r="H258" s="7"/>
      <c r="I258" s="7"/>
      <c r="J258" s="14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2:23">
      <c r="B259" s="76"/>
      <c r="C259" s="35"/>
      <c r="D259" s="35"/>
      <c r="E259" s="76"/>
      <c r="F259" s="35"/>
      <c r="G259" s="35"/>
      <c r="H259" s="7"/>
      <c r="I259" s="7"/>
      <c r="J259" s="14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2:23">
      <c r="B260" s="76"/>
      <c r="C260" s="35"/>
      <c r="D260" s="35"/>
      <c r="E260" s="76"/>
      <c r="F260" s="35"/>
      <c r="G260" s="35"/>
      <c r="H260" s="7"/>
      <c r="I260" s="7"/>
      <c r="J260" s="14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2:23">
      <c r="B261" s="76"/>
      <c r="C261" s="35"/>
      <c r="D261" s="35"/>
      <c r="E261" s="76"/>
      <c r="F261" s="35"/>
      <c r="G261" s="35"/>
      <c r="H261" s="7"/>
      <c r="I261" s="7"/>
      <c r="J261" s="14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</row>
    <row r="262" spans="2:23">
      <c r="B262" s="76"/>
      <c r="C262" s="35"/>
      <c r="D262" s="35"/>
      <c r="E262" s="76"/>
      <c r="F262" s="35"/>
      <c r="G262" s="35"/>
      <c r="H262" s="7"/>
      <c r="I262" s="7"/>
      <c r="J262" s="14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</row>
    <row r="263" spans="2:23">
      <c r="B263" s="76"/>
      <c r="C263" s="35"/>
      <c r="D263" s="35"/>
      <c r="E263" s="76"/>
      <c r="F263" s="35"/>
      <c r="G263" s="35"/>
      <c r="H263" s="7"/>
      <c r="I263" s="7"/>
      <c r="J263" s="14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</row>
    <row r="264" spans="2:23">
      <c r="B264" s="76"/>
      <c r="C264" s="35"/>
      <c r="D264" s="35"/>
      <c r="E264" s="76"/>
      <c r="F264" s="35"/>
      <c r="G264" s="35"/>
      <c r="H264" s="7"/>
      <c r="I264" s="7"/>
      <c r="J264" s="14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2:23">
      <c r="B265" s="76"/>
      <c r="C265" s="35"/>
      <c r="D265" s="35"/>
      <c r="E265" s="76"/>
      <c r="F265" s="35"/>
      <c r="G265" s="35"/>
      <c r="H265" s="7"/>
      <c r="I265" s="7"/>
      <c r="J265" s="14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2:23">
      <c r="B266" s="76"/>
      <c r="C266" s="35"/>
      <c r="D266" s="35"/>
      <c r="E266" s="76"/>
      <c r="F266" s="35"/>
      <c r="G266" s="35"/>
      <c r="H266" s="7"/>
      <c r="I266" s="7"/>
      <c r="J266" s="14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2:23">
      <c r="B267" s="76"/>
      <c r="C267" s="35"/>
      <c r="D267" s="35"/>
      <c r="E267" s="76"/>
      <c r="F267" s="35"/>
      <c r="G267" s="35"/>
      <c r="H267" s="7"/>
      <c r="I267" s="7"/>
      <c r="J267" s="14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2:23">
      <c r="B268" s="76"/>
      <c r="C268" s="35"/>
      <c r="D268" s="35"/>
      <c r="E268" s="76"/>
      <c r="F268" s="35"/>
      <c r="G268" s="35"/>
      <c r="H268" s="7"/>
      <c r="I268" s="7"/>
      <c r="J268" s="14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2:23">
      <c r="B269" s="76"/>
      <c r="C269" s="35"/>
      <c r="D269" s="35"/>
      <c r="E269" s="76"/>
      <c r="F269" s="35"/>
      <c r="G269" s="35"/>
      <c r="H269" s="7"/>
      <c r="I269" s="7"/>
      <c r="J269" s="14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2:23">
      <c r="B270" s="76"/>
      <c r="C270" s="35"/>
      <c r="D270" s="35"/>
      <c r="E270" s="76"/>
      <c r="F270" s="35"/>
      <c r="G270" s="35"/>
      <c r="H270" s="7"/>
      <c r="I270" s="7"/>
      <c r="J270" s="14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2:23">
      <c r="B271" s="76"/>
      <c r="C271" s="35"/>
      <c r="D271" s="35"/>
      <c r="E271" s="76"/>
      <c r="F271" s="35"/>
      <c r="G271" s="35"/>
      <c r="H271" s="7"/>
      <c r="I271" s="7"/>
      <c r="J271" s="14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2:23">
      <c r="B272" s="76"/>
      <c r="C272" s="35"/>
      <c r="D272" s="35"/>
      <c r="E272" s="76"/>
      <c r="F272" s="35"/>
      <c r="G272" s="35"/>
      <c r="H272" s="7"/>
      <c r="I272" s="7"/>
      <c r="J272" s="14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2:23">
      <c r="B273" s="76"/>
      <c r="C273" s="35"/>
      <c r="D273" s="35"/>
      <c r="E273" s="76"/>
      <c r="F273" s="35"/>
      <c r="G273" s="35"/>
      <c r="H273" s="7"/>
      <c r="I273" s="7"/>
      <c r="J273" s="14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Martinez</dc:creator>
  <cp:lastModifiedBy>Josefina Martinez</cp:lastModifiedBy>
  <dcterms:created xsi:type="dcterms:W3CDTF">2025-08-05T19:02:39Z</dcterms:created>
  <dcterms:modified xsi:type="dcterms:W3CDTF">2025-08-05T20:47:49Z</dcterms:modified>
</cp:coreProperties>
</file>